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320" windowHeight="10920" tabRatio="724" firstSheet="1" activeTab="6"/>
  </bookViews>
  <sheets>
    <sheet name="000000" sheetId="1" state="veryHidden" r:id="rId1"/>
    <sheet name="注意事項" sheetId="2" r:id="rId2"/>
    <sheet name="選手名簿入力" sheetId="3" r:id="rId3"/>
    <sheet name="協会・地区(男子)" sheetId="4" r:id="rId4"/>
    <sheet name="協会・地区(女子)" sheetId="5" r:id="rId5"/>
    <sheet name="地区総体(男女)" sheetId="6" r:id="rId6"/>
    <sheet name="県総体(男女)" sheetId="7" r:id="rId7"/>
    <sheet name="県総体(冊子用 顔写真入)" sheetId="8" r:id="rId8"/>
    <sheet name="男子ﾒﾝﾊﾞｰ表" sheetId="9" r:id="rId9"/>
    <sheet name="女子ﾒﾝﾊﾞｰ表" sheetId="10" r:id="rId10"/>
  </sheets>
  <definedNames>
    <definedName name="_xlnm.Print_Area" localSheetId="4">'協会・地区(女子)'!$C$3:$I$40,'協会・地区(女子)'!$M$3:$S$40,'協会・地区(女子)'!$W$3:$AC$40</definedName>
    <definedName name="_xlnm.Print_Area" localSheetId="3">'協会・地区(男子)'!$C$3:$I$40,'協会・地区(男子)'!$M$3:$S$40,'協会・地区(男子)'!$W$3:$AC$40</definedName>
    <definedName name="_xlnm.Print_Area" localSheetId="7">'県総体(冊子用 顔写真入)'!$C$3:$V$22,'県総体(冊子用 顔写真入)'!$Z$3:$AS$22</definedName>
    <definedName name="_xlnm.Print_Area" localSheetId="6">'県総体(男女)'!$C$3:$L$37,'県総体(男女)'!$P$3:$Y$37</definedName>
    <definedName name="_xlnm.Print_Area" localSheetId="9">'女子ﾒﾝﾊﾞｰ表'!$A$3:$O$25</definedName>
    <definedName name="_xlnm.Print_Area" localSheetId="2">'選手名簿入力'!$A$6:$P$75</definedName>
    <definedName name="_xlnm.Print_Area" localSheetId="8">'男子ﾒﾝﾊﾞｰ表'!$A$3:$O$25</definedName>
    <definedName name="_xlnm.Print_Area" localSheetId="5">'地区総体(男女)'!$C$3:$I$37,'地区総体(男女)'!$M$3:$S$37</definedName>
  </definedNames>
  <calcPr fullCalcOnLoad="1"/>
</workbook>
</file>

<file path=xl/comments2.xml><?xml version="1.0" encoding="utf-8"?>
<comments xmlns="http://schemas.openxmlformats.org/spreadsheetml/2006/main">
  <authors>
    <author>takuya　arakawa</author>
  </authors>
  <commentList>
    <comment ref="N20" authorId="0">
      <text>
        <r>
          <t/>
        </r>
      </text>
    </comment>
    <comment ref="N22" authorId="0">
      <text>
        <r>
          <rPr>
            <b/>
            <sz val="9"/>
            <color indexed="62"/>
            <rFont val="ＭＳ Ｐゴシック"/>
            <family val="3"/>
          </rPr>
          <t>左利きは「</t>
        </r>
        <r>
          <rPr>
            <b/>
            <sz val="9"/>
            <color indexed="10"/>
            <rFont val="ＭＳ Ｐゴシック"/>
            <family val="3"/>
          </rPr>
          <t>左</t>
        </r>
        <r>
          <rPr>
            <b/>
            <sz val="9"/>
            <color indexed="62"/>
            <rFont val="ＭＳ Ｐゴシック"/>
            <family val="3"/>
          </rPr>
          <t>」、ゴールキーパーは「</t>
        </r>
        <r>
          <rPr>
            <b/>
            <sz val="9"/>
            <color indexed="10"/>
            <rFont val="ＭＳ Ｐゴシック"/>
            <family val="3"/>
          </rPr>
          <t>ＧＫ</t>
        </r>
        <r>
          <rPr>
            <b/>
            <sz val="9"/>
            <color indexed="62"/>
            <rFont val="ＭＳ Ｐゴシック"/>
            <family val="3"/>
          </rPr>
          <t>」と備考欄に入力する</t>
        </r>
      </text>
    </comment>
    <comment ref="H21" authorId="0">
      <text>
        <r>
          <rPr>
            <b/>
            <sz val="9"/>
            <color indexed="62"/>
            <rFont val="ＭＳ Ｐゴシック"/>
            <family val="3"/>
          </rPr>
          <t xml:space="preserve">キャプテン
の背番号は
</t>
        </r>
        <r>
          <rPr>
            <b/>
            <sz val="9"/>
            <color indexed="10"/>
            <rFont val="ＭＳ Ｐゴシック"/>
            <family val="3"/>
          </rPr>
          <t>丸数字</t>
        </r>
        <r>
          <rPr>
            <b/>
            <sz val="9"/>
            <color indexed="62"/>
            <rFont val="ＭＳ Ｐゴシック"/>
            <family val="3"/>
          </rPr>
          <t>に！</t>
        </r>
      </text>
    </comment>
    <comment ref="J15" authorId="0">
      <text>
        <r>
          <rPr>
            <b/>
            <sz val="9"/>
            <color indexed="62"/>
            <rFont val="ＭＳ Ｐゴシック"/>
            <family val="3"/>
          </rPr>
          <t>役員の内訳を</t>
        </r>
        <r>
          <rPr>
            <b/>
            <sz val="9"/>
            <color indexed="10"/>
            <rFont val="ＭＳ Ｐゴシック"/>
            <family val="3"/>
          </rPr>
          <t>一つ選んで</t>
        </r>
        <r>
          <rPr>
            <b/>
            <sz val="9"/>
            <color indexed="62"/>
            <rFont val="ＭＳ Ｐゴシック"/>
            <family val="3"/>
          </rPr>
          <t>ください。</t>
        </r>
      </text>
    </comment>
    <comment ref="K22" authorId="0">
      <text>
        <r>
          <rPr>
            <b/>
            <sz val="9"/>
            <color indexed="10"/>
            <rFont val="ＭＳ Ｐゴシック"/>
            <family val="3"/>
          </rPr>
          <t>学年は数字</t>
        </r>
        <r>
          <rPr>
            <b/>
            <sz val="9"/>
            <color indexed="62"/>
            <rFont val="ＭＳ Ｐゴシック"/>
            <family val="3"/>
          </rPr>
          <t>のみ
例：２年→２</t>
        </r>
      </text>
    </comment>
    <comment ref="M22" authorId="0">
      <text>
        <r>
          <rPr>
            <b/>
            <sz val="9"/>
            <color indexed="10"/>
            <rFont val="ＭＳ Ｐゴシック"/>
            <family val="3"/>
          </rPr>
          <t>小学校名称はいりません</t>
        </r>
        <r>
          <rPr>
            <b/>
            <sz val="9"/>
            <rFont val="ＭＳ Ｐゴシック"/>
            <family val="3"/>
          </rPr>
          <t xml:space="preserve">
</t>
        </r>
        <r>
          <rPr>
            <b/>
            <sz val="9"/>
            <color indexed="62"/>
            <rFont val="ＭＳ Ｐゴシック"/>
            <family val="3"/>
          </rPr>
          <t>例：那覇第二小学校 → 那覇第二</t>
        </r>
      </text>
    </comment>
  </commentList>
</comments>
</file>

<file path=xl/sharedStrings.xml><?xml version="1.0" encoding="utf-8"?>
<sst xmlns="http://schemas.openxmlformats.org/spreadsheetml/2006/main" count="590" uniqueCount="195">
  <si>
    <t>ＣＰ１</t>
  </si>
  <si>
    <t>背番号</t>
  </si>
  <si>
    <t>身長平均</t>
  </si>
  <si>
    <t>ユニフォームの色</t>
  </si>
  <si>
    <t>氏　　　　名</t>
  </si>
  <si>
    <t>学年</t>
  </si>
  <si>
    <t>身長</t>
  </si>
  <si>
    <t>出身小</t>
  </si>
  <si>
    <t>ＣＰ２</t>
  </si>
  <si>
    <t>ＧＫ１</t>
  </si>
  <si>
    <t>ＧＫ２</t>
  </si>
  <si>
    <t>チーム名</t>
  </si>
  <si>
    <t>ユニフォーム</t>
  </si>
  <si>
    <t>緊急連絡先℡</t>
  </si>
  <si>
    <t>ＣＰ</t>
  </si>
  <si>
    <t>監督氏名</t>
  </si>
  <si>
    <t>ＧＫ</t>
  </si>
  <si>
    <t>選手氏名</t>
  </si>
  <si>
    <t>備考</t>
  </si>
  <si>
    <t>上記の者は、本校在学生徒で、標記大会に出場することを承認いたします。</t>
  </si>
  <si>
    <t>中学校校長</t>
  </si>
  <si>
    <t>　※ベンチには交代プレーヤーと、４名の役員だけが許される。</t>
  </si>
  <si>
    <t>　※参加申し込み後の選手の変更は、いかなる理由があっても認めない。</t>
  </si>
  <si>
    <t>メールアドレス①</t>
  </si>
  <si>
    <t>メールアドレス②</t>
  </si>
  <si>
    <t>紫</t>
  </si>
  <si>
    <t>那覇第二</t>
  </si>
  <si>
    <t>男  子</t>
  </si>
  <si>
    <t>地区中学校ハンドボール競技大会</t>
  </si>
  <si>
    <t>赤</t>
  </si>
  <si>
    <t>黄</t>
  </si>
  <si>
    <t>白</t>
  </si>
  <si>
    <t>メールアドレス①</t>
  </si>
  <si>
    <t>メールアドレス②</t>
  </si>
  <si>
    <t>ユニフォーム</t>
  </si>
  <si>
    <t>ＧＫ</t>
  </si>
  <si>
    <t>申し込み月日</t>
  </si>
  <si>
    <t>学校長名</t>
  </si>
  <si>
    <t>学校名</t>
  </si>
  <si>
    <t>地区名</t>
  </si>
  <si>
    <t>左</t>
  </si>
  <si>
    <t xml:space="preserve"> </t>
  </si>
  <si>
    <t>女　子</t>
  </si>
  <si>
    <t>②</t>
  </si>
  <si>
    <t>沖縄中学校</t>
  </si>
  <si>
    <t>　②責任者・監督・コーチ・主務の名前を入れます。</t>
  </si>
  <si>
    <t>参加名簿　記入上の注意事項</t>
  </si>
  <si>
    <t>木村　拓哉</t>
  </si>
  <si>
    <t>稲垣　吾郎</t>
  </si>
  <si>
    <t>中居　正広</t>
  </si>
  <si>
    <t>草彅　剛</t>
  </si>
  <si>
    <t>香取　慎吾</t>
  </si>
  <si>
    <t>森　且行</t>
  </si>
  <si>
    <t xml:space="preserve">    注：性と名の間に１スペース打ち込んでください。</t>
  </si>
  <si>
    <t>　③ユニフォームの色をいれてください。</t>
  </si>
  <si>
    <r>
      <t xml:space="preserve">     </t>
    </r>
    <r>
      <rPr>
        <b/>
        <sz val="11"/>
        <color indexed="10"/>
        <rFont val="ＭＳ Ｐゴシック"/>
        <family val="3"/>
      </rPr>
      <t>注：ＣＰ・ＧＫとも別々に２色記入してください。</t>
    </r>
  </si>
  <si>
    <t>学校電話番号</t>
  </si>
  <si>
    <t>　①「最初に入力」の欄に、必要事項を入力して下さい。</t>
  </si>
  <si>
    <t>市町村まで</t>
  </si>
  <si>
    <t>校名だけ</t>
  </si>
  <si>
    <t>数字だけ</t>
  </si>
  <si>
    <t>県総体申し込み用</t>
  </si>
  <si>
    <t>男子</t>
  </si>
  <si>
    <t>女子</t>
  </si>
  <si>
    <t>↓最初に入力↓</t>
  </si>
  <si>
    <r>
      <t>３．</t>
    </r>
    <r>
      <rPr>
        <b/>
        <sz val="11"/>
        <color indexed="10"/>
        <rFont val="ＭＳ Ｐゴシック"/>
        <family val="3"/>
      </rPr>
      <t>先生方の入力は「選手名簿（打ち込み）」のシートだけです。</t>
    </r>
    <r>
      <rPr>
        <sz val="11"/>
        <rFont val="ＭＳ Ｐゴシック"/>
        <family val="3"/>
      </rPr>
      <t>選手名簿のシートに必要事項を入力することにより、自動的に提出用申し込み用紙</t>
    </r>
  </si>
  <si>
    <t xml:space="preserve">    あとは印刷した申込用紙に公印を押し、地区大会・協会主催の県大会は監督会で、地区総体は各学校の担当の先生に提出して下さい。</t>
  </si>
  <si>
    <r>
      <t>　　（校長先生から公印をもらう用紙）が出来上がります。必要な用紙を印刷し、</t>
    </r>
    <r>
      <rPr>
        <b/>
        <sz val="11"/>
        <color indexed="10"/>
        <rFont val="ＭＳ Ｐゴシック"/>
        <family val="3"/>
      </rPr>
      <t>公印を押して</t>
    </r>
    <r>
      <rPr>
        <sz val="11"/>
        <rFont val="ＭＳ Ｐゴシック"/>
        <family val="3"/>
      </rPr>
      <t>提出して下さい。</t>
    </r>
  </si>
  <si>
    <t>　※メールアドレスは、緊急に連絡が必要な場合、ファイルを早急に送信しないといけない場合に使用します。</t>
  </si>
  <si>
    <t>　はじめに、このファイルは各学校の顧問の先生方の申し込み手順の簡略化と、プログラムを作成する先生方の作業の簡素化のため作成したものです。</t>
  </si>
  <si>
    <t>ぜひ賛同いただき、メールでの借受付に協力してください。　また、パソコンの操作が苦手な先生方は従来どおりＦＡＸでもかまいません。</t>
  </si>
  <si>
    <t>　※背番号は番号の若い方から順に記入すること。（主将の背番号には○を付ける）</t>
  </si>
  <si>
    <r>
      <t xml:space="preserve"> </t>
    </r>
    <r>
      <rPr>
        <sz val="11"/>
        <rFont val="ＭＳ Ｐゴシック"/>
        <family val="3"/>
      </rPr>
      <t xml:space="preserve">    には左利きは「左」、ゴールキーパーは「ＧＫ」と入力する。</t>
    </r>
  </si>
  <si>
    <t>　※備考欄は左利きに「左」、両利きには「両」、ゴールキーパーに「ＧＫ」と記入すること。</t>
  </si>
  <si>
    <t>№</t>
  </si>
  <si>
    <t>選　手　名</t>
  </si>
  <si>
    <t>カテゴリー選択</t>
  </si>
  <si>
    <t xml:space="preserve"> 地区大会等</t>
  </si>
  <si>
    <t>４．それでは名簿の入力方法です。</t>
  </si>
  <si>
    <r>
      <t>２．このファイルに男女両方のデータを打ち込めるようになってます。顧問が男女別でも、</t>
    </r>
    <r>
      <rPr>
        <b/>
        <sz val="11"/>
        <color indexed="10"/>
        <rFont val="ＭＳ Ｐゴシック"/>
        <family val="3"/>
      </rPr>
      <t>できるだけ１つのファイルに男女まとめて提出してください。</t>
    </r>
  </si>
  <si>
    <r>
      <t xml:space="preserve">  ⑤</t>
    </r>
    <r>
      <rPr>
        <b/>
        <sz val="11"/>
        <color indexed="10"/>
        <rFont val="ＭＳ Ｐゴシック"/>
        <family val="3"/>
      </rPr>
      <t>主将（キャプテン）は、背番号を丸数字</t>
    </r>
    <r>
      <rPr>
        <sz val="11"/>
        <rFont val="ＭＳ Ｐゴシック"/>
        <family val="3"/>
      </rPr>
      <t>で入力。また、備考欄</t>
    </r>
  </si>
  <si>
    <t>ＣＰ１</t>
  </si>
  <si>
    <t>ＣＰ２</t>
  </si>
  <si>
    <t>年</t>
  </si>
  <si>
    <t>小</t>
  </si>
  <si>
    <t>ｃｍ</t>
  </si>
  <si>
    <t>地区</t>
  </si>
  <si>
    <t>位</t>
  </si>
  <si>
    <t>監督</t>
  </si>
  <si>
    <t>チーム役員</t>
  </si>
  <si>
    <t>ユニフォーム</t>
  </si>
  <si>
    <t>ＣＰ①</t>
  </si>
  <si>
    <t>ＣＰ②</t>
  </si>
  <si>
    <t>ＧＫ①</t>
  </si>
  <si>
    <t>ＧＫ②</t>
  </si>
  <si>
    <t>ｃｍ</t>
  </si>
  <si>
    <t>ｃｍ</t>
  </si>
  <si>
    <t>役員</t>
  </si>
  <si>
    <t>※セルの幅や高さは変更しないようにしてください。</t>
  </si>
  <si>
    <t>※顔写真はできるだけ枠内に収まるようにトリミングして貼り付けてください。</t>
  </si>
  <si>
    <t>※特に縦は絶対にはみ出ないように調整してください。</t>
  </si>
  <si>
    <t>役員氏名</t>
  </si>
  <si>
    <t>中頭</t>
  </si>
  <si>
    <t>■■　■■</t>
  </si>
  <si>
    <t>098-○○○-○○○○</t>
  </si>
  <si>
    <t>中体連の登録は１５名まで→</t>
  </si>
  <si>
    <t>男子代表の部名簿</t>
  </si>
  <si>
    <t>女子代表の部名簿</t>
  </si>
  <si>
    <t>責任者</t>
  </si>
  <si>
    <t>役員１</t>
  </si>
  <si>
    <t>役員２</t>
  </si>
  <si>
    <t>役員３</t>
  </si>
  <si>
    <t>役職名(責任者)</t>
  </si>
  <si>
    <t>役職名（役員）</t>
  </si>
  <si>
    <t>教諭</t>
  </si>
  <si>
    <t>指導員</t>
  </si>
  <si>
    <t>外部コーチ</t>
  </si>
  <si>
    <t>生徒</t>
  </si>
  <si>
    <r>
      <t xml:space="preserve">男子メンバー表
</t>
    </r>
    <r>
      <rPr>
        <sz val="10"/>
        <rFont val="ＭＳ Ｐゴシック"/>
        <family val="3"/>
      </rPr>
      <t>（前の試合のハーフタイムに提出）</t>
    </r>
  </si>
  <si>
    <r>
      <t xml:space="preserve">女子メンバー表
</t>
    </r>
    <r>
      <rPr>
        <sz val="10"/>
        <rFont val="ＭＳ Ｐゴシック"/>
        <family val="3"/>
      </rPr>
      <t>（前の試合のハーフタイムに提出）</t>
    </r>
  </si>
  <si>
    <t>※背番号を（各表ごとに）打ち込むと、名前が出てきます。また、キャプテンは丸数字で打ち込みしてください。</t>
  </si>
  <si>
    <t>女  子</t>
  </si>
  <si>
    <t>KＰ</t>
  </si>
  <si>
    <t>OＫ</t>
  </si>
  <si>
    <t>　※備考欄は左利きに「左」、両利きには「両」、ゴールキーパーに「OＫ」と記入すること。</t>
  </si>
  <si>
    <r>
      <t>　　（</t>
    </r>
    <r>
      <rPr>
        <b/>
        <sz val="11"/>
        <color indexed="10"/>
        <rFont val="ＭＳ Ｐゴシック"/>
        <family val="3"/>
      </rPr>
      <t>ファイル名</t>
    </r>
    <r>
      <rPr>
        <sz val="11"/>
        <rFont val="ＭＳ Ｐゴシック"/>
        <family val="3"/>
      </rPr>
      <t>は、代表のみの大会は</t>
    </r>
    <r>
      <rPr>
        <b/>
        <sz val="11"/>
        <color indexed="10"/>
        <rFont val="ＭＳ Ｐゴシック"/>
        <family val="3"/>
      </rPr>
      <t>「R○○　○○○中」</t>
    </r>
    <r>
      <rPr>
        <sz val="11"/>
        <rFont val="ＭＳ Ｐゴシック"/>
        <family val="3"/>
      </rPr>
      <t>、１年・代表の部がある大会は</t>
    </r>
    <r>
      <rPr>
        <b/>
        <sz val="11"/>
        <color indexed="10"/>
        <rFont val="ＭＳ Ｐゴシック"/>
        <family val="3"/>
      </rPr>
      <t>「R○○　○○○中代表」「R○○　○○○中１年」</t>
    </r>
    <r>
      <rPr>
        <sz val="11"/>
        <rFont val="ＭＳ Ｐゴシック"/>
        <family val="3"/>
      </rPr>
      <t>とする。）</t>
    </r>
  </si>
  <si>
    <t>男子緊急連絡先（監督の携帯）</t>
  </si>
  <si>
    <t>女子緊急連絡先（監督の携帯）</t>
  </si>
  <si>
    <t>中体連の登録人数は１５名、協会主催大会はフリーエントリーです。大会毎に確認をお願いします。</t>
  </si>
  <si>
    <t>　※緊急連絡先は、天災や事故による会場や試合時間の急な変更など、急を要する連絡にのみ使用します。</t>
  </si>
  <si>
    <t>県大会等</t>
  </si>
  <si>
    <t xml:space="preserve">年度（令和） </t>
  </si>
  <si>
    <t xml:space="preserve">     身長は小数点以下切り捨て、出身小は学校名だけ入力します。</t>
  </si>
  <si>
    <t>　④選手の情報入力は、背番号は若い順、学年は数字のみ、</t>
  </si>
  <si>
    <t>５．メンバー表は、出場選手の背番号を入力すると名前が出てきます。印刷し、切り離してお使いください。</t>
  </si>
  <si>
    <r>
      <t>６．全部終わりましたらすぐに保存してください。</t>
    </r>
    <r>
      <rPr>
        <b/>
        <sz val="11"/>
        <color indexed="10"/>
        <rFont val="ＭＳ Ｐゴシック"/>
        <family val="3"/>
      </rPr>
      <t>必ず保存後には確認</t>
    </r>
    <r>
      <rPr>
        <sz val="11"/>
        <rFont val="ＭＳ Ｐゴシック"/>
        <family val="3"/>
      </rPr>
      <t>をしてください。</t>
    </r>
  </si>
  <si>
    <t>７．メールにデータを添付して、大会要項に書いてある送信先に送信したら借り受け付け終了です。</t>
  </si>
  <si>
    <t>　⑥責任者・役員名の右隣には、役員の内訳を入力します。項目から1つ選んでください。</t>
  </si>
  <si>
    <t>ＣＰ１</t>
  </si>
  <si>
    <t>沖大付</t>
  </si>
  <si>
    <t>　※右下の「カテゴリー選択」は、県大会なら「県大会等」の「代表のみ」に、地区大会なら「地区大会等」の「代表の部」か「１年の部」にチェックして下さい。</t>
  </si>
  <si>
    <t>令和元年５月1日</t>
  </si>
  <si>
    <t>学　　校　　名</t>
  </si>
  <si>
    <t>地　区　順　位</t>
  </si>
  <si>
    <t>監　督　名</t>
  </si>
  <si>
    <t>電　話　番　号</t>
  </si>
  <si>
    <t>役　員　名</t>
  </si>
  <si>
    <t>監督の連絡先</t>
  </si>
  <si>
    <t>役　員　 名</t>
  </si>
  <si>
    <t>ＣＰ</t>
  </si>
  <si>
    <t>GK</t>
  </si>
  <si>
    <t>人数</t>
  </si>
  <si>
    <t>選　手　氏　名</t>
  </si>
  <si>
    <t>身長（ｃｍ）</t>
  </si>
  <si>
    <t>出身小</t>
  </si>
  <si>
    <t>１</t>
  </si>
  <si>
    <t>２</t>
  </si>
  <si>
    <t>３</t>
  </si>
  <si>
    <t>４</t>
  </si>
  <si>
    <t>５</t>
  </si>
  <si>
    <t>６</t>
  </si>
  <si>
    <t>７</t>
  </si>
  <si>
    <t>８</t>
  </si>
  <si>
    <t>９</t>
  </si>
  <si>
    <t>　※ 申込み後は選手及び選手の背番号 （1～20番） の変更は認められないので注意すること。</t>
  </si>
  <si>
    <t xml:space="preserve">　※ 記入は必ず黒か青のペンで行い、修正液を用いたまま提出しないこと。（コピー可）         </t>
  </si>
  <si>
    <t>　※ 主将の背番号には○を付ける。備考欄は左利きに「左」、ｺﾞｰﾙｷｰﾊﾟｰに「ＧＫ」と記入すること。</t>
  </si>
  <si>
    <t xml:space="preserve">　※ マネージャーは当該中学校の職員か生徒とする。                                                    </t>
  </si>
  <si>
    <t>印</t>
  </si>
  <si>
    <t xml:space="preserve">　上記の中学校チームは本地区の代表として推薦いたします。   </t>
  </si>
  <si>
    <t xml:space="preserve"> 平成　　　年　　　月　　　日 </t>
  </si>
  <si>
    <t>↑市町村立学校以外は入力しない。↑</t>
  </si>
  <si>
    <t>うるま市</t>
  </si>
  <si>
    <t>所属市町村名</t>
  </si>
  <si>
    <t>９</t>
  </si>
  <si>
    <t>▲▲▲</t>
  </si>
  <si>
    <t>GK</t>
  </si>
  <si>
    <t>１</t>
  </si>
  <si>
    <t>２</t>
  </si>
  <si>
    <t>３</t>
  </si>
  <si>
    <t>４</t>
  </si>
  <si>
    <t>５</t>
  </si>
  <si>
    <t>６</t>
  </si>
  <si>
    <t>７</t>
  </si>
  <si>
    <t>８</t>
  </si>
  <si>
    <t>１．画面下のシートを確認ください。注意事項、選手名簿入力、協会・地区大会、地区総体、県総体（２種類）、男女メンバー表の８つのシートがあります。</t>
  </si>
  <si>
    <t>浦添東</t>
  </si>
  <si>
    <t>※イラスト部分を削除し、写真データを貼り付けてください。貼り付け後は、「印刷プレビュー」で写真が枠に入っているか確認してください。</t>
  </si>
  <si>
    <t>区分</t>
  </si>
  <si>
    <t>ユニフォームの色</t>
  </si>
  <si>
    <t xml:space="preserve">②  個人情報については「沖縄県中体連個人情報保護方針」を承諾した上で参加申込みすることに同意します。 </t>
  </si>
  <si>
    <t xml:space="preserve">①上記の者は、本校在学の生徒であり、参加同意書の提出を受け、標記大会への参加を認める。                </t>
  </si>
  <si>
    <t xml:space="preserve">　※ マネージャーは当該中学校の職員か生徒とする。                                </t>
  </si>
  <si>
    <t xml:space="preserve">　※ 記入は必ず黒か青のペンで行い、修正液を用いたまま提出しないこと。（コピー可）      </t>
  </si>
  <si>
    <t xml:space="preserve">　上記の中学校チームは本地区の代表として推薦いたします。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</si>
</sst>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quot;  &quot;e&quot;  年  &quot;m&quot;  月  &quot;d&quot;  日&quot;"/>
    <numFmt numFmtId="178" formatCode="[$-411]ggg&quot;  &quot;e&quot; 年  &quot;m&quot; 月  &quot;d&quot; 日&quot;"/>
    <numFmt numFmtId="179" formatCode="[$-411]ggg&quot;  &quot;e&quot; 年    &quot;m&quot; 月  &quot;d&quot; 日&quot;"/>
    <numFmt numFmtId="180" formatCode="[$-411]ggg&quot;  &quot;e&quot; 年   &quot;m&quot; 月  &quot;d&quot; 日&quot;"/>
    <numFmt numFmtId="181" formatCode="[$-411]ggg&quot;   &quot;e&quot; 年   &quot;m&quot; 月  &quot;d&quot; 日&quot;"/>
    <numFmt numFmtId="182" formatCode="[$-411]ggg&quot;   &quot;e&quot; 年    &quot;m&quot; 月   &quot;d&quot; 日&quot;"/>
    <numFmt numFmtId="183" formatCode="[$-411]ggg&quot;   &quot;e&quot; 年   &quot;m&quot; 月   &quot;d&quot; 日&quot;"/>
    <numFmt numFmtId="184" formatCode="[$-411]ggg&quot;  &quot;e&quot; 年   &quot;m&quot; 月   &quot;d&quot; 日&quot;"/>
    <numFmt numFmtId="185" formatCode="[$-411]&quot;  &quot;ggg&quot;  &quot;e&quot; 年   &quot;m&quot; 月  &quot;d&quot; 日&quot;"/>
    <numFmt numFmtId="186" formatCode="[$-411]&quot; &quot;ggg&quot;  &quot;e&quot; 年   &quot;m&quot; 月  &quot;d&quot; 日 &quot;"/>
    <numFmt numFmtId="187" formatCode="[$-411]ggge&quot;年&quot;m&quot;月&quot;d&quot;日&quot;;@"/>
    <numFmt numFmtId="188" formatCode="[$-411]ge\.m\.d;@"/>
    <numFmt numFmtId="189" formatCode="[$]ggge&quot;年&quot;m&quot;月&quot;d&quot;日&quot;;@"/>
    <numFmt numFmtId="190" formatCode="[$-411]gge&quot;年&quot;m&quot;月&quot;d&quot;日&quot;;@"/>
    <numFmt numFmtId="191" formatCode="[$]gge&quot;年&quot;m&quot;月&quot;d&quot;日&quot;;@"/>
  </numFmts>
  <fonts count="75">
    <font>
      <sz val="11"/>
      <name val="ＭＳ Ｐゴシック"/>
      <family val="3"/>
    </font>
    <font>
      <sz val="6"/>
      <name val="ＭＳ Ｐゴシック"/>
      <family val="3"/>
    </font>
    <font>
      <sz val="10"/>
      <name val="ＭＳ Ｐゴシック"/>
      <family val="3"/>
    </font>
    <font>
      <b/>
      <sz val="14"/>
      <name val="ＭＳ Ｐゴシック"/>
      <family val="3"/>
    </font>
    <font>
      <i/>
      <sz val="20"/>
      <name val="ＭＳ Ｐゴシック"/>
      <family val="3"/>
    </font>
    <font>
      <sz val="14"/>
      <name val="ＭＳ Ｐゴシック"/>
      <family val="3"/>
    </font>
    <font>
      <sz val="12"/>
      <name val="ＭＳ Ｐゴシック"/>
      <family val="3"/>
    </font>
    <font>
      <u val="single"/>
      <sz val="11"/>
      <color indexed="12"/>
      <name val="ＭＳ Ｐゴシック"/>
      <family val="3"/>
    </font>
    <font>
      <b/>
      <i/>
      <sz val="18"/>
      <name val="ＭＳ Ｐゴシック"/>
      <family val="3"/>
    </font>
    <font>
      <u val="single"/>
      <sz val="11"/>
      <color indexed="36"/>
      <name val="ＭＳ Ｐゴシック"/>
      <family val="3"/>
    </font>
    <font>
      <b/>
      <sz val="9"/>
      <name val="ＭＳ Ｐゴシック"/>
      <family val="3"/>
    </font>
    <font>
      <b/>
      <sz val="11"/>
      <color indexed="10"/>
      <name val="ＭＳ Ｐゴシック"/>
      <family val="3"/>
    </font>
    <font>
      <b/>
      <sz val="20"/>
      <color indexed="9"/>
      <name val="ＭＳ Ｐゴシック"/>
      <family val="3"/>
    </font>
    <font>
      <b/>
      <sz val="20"/>
      <color indexed="12"/>
      <name val="ＭＳ Ｐゴシック"/>
      <family val="3"/>
    </font>
    <font>
      <sz val="13"/>
      <name val="ＭＳ Ｐゴシック"/>
      <family val="3"/>
    </font>
    <font>
      <sz val="24"/>
      <color indexed="43"/>
      <name val="ＭＳ Ｐゴシック"/>
      <family val="3"/>
    </font>
    <font>
      <sz val="18"/>
      <name val="ＭＳ Ｐゴシック"/>
      <family val="3"/>
    </font>
    <font>
      <b/>
      <sz val="22"/>
      <color indexed="10"/>
      <name val="ＭＳ Ｐゴシック"/>
      <family val="3"/>
    </font>
    <font>
      <sz val="9"/>
      <name val="MS UI Gothic"/>
      <family val="3"/>
    </font>
    <font>
      <sz val="12"/>
      <color indexed="9"/>
      <name val="ＭＳ Ｐゴシック"/>
      <family val="3"/>
    </font>
    <font>
      <b/>
      <sz val="9"/>
      <color indexed="10"/>
      <name val="ＭＳ Ｐゴシック"/>
      <family val="3"/>
    </font>
    <font>
      <b/>
      <sz val="9"/>
      <color indexed="62"/>
      <name val="ＭＳ Ｐゴシック"/>
      <family val="3"/>
    </font>
    <font>
      <sz val="8"/>
      <name val="ＭＳ Ｐゴシック"/>
      <family val="3"/>
    </font>
    <font>
      <sz val="16"/>
      <name val="ＭＳ Ｐゴシック"/>
      <family val="3"/>
    </font>
    <font>
      <b/>
      <sz val="20"/>
      <color indexed="10"/>
      <name val="ＭＳ Ｐゴシック"/>
      <family val="3"/>
    </font>
    <font>
      <sz val="11"/>
      <name val="ＭＳ Ｐ明朝"/>
      <family val="1"/>
    </font>
    <font>
      <b/>
      <sz val="14"/>
      <name val="ＭＳ Ｐ明朝"/>
      <family val="1"/>
    </font>
    <font>
      <sz val="14"/>
      <name val="ＭＳ Ｐ明朝"/>
      <family val="1"/>
    </font>
    <font>
      <sz val="9"/>
      <name val="ＭＳ Ｐ明朝"/>
      <family val="1"/>
    </font>
    <font>
      <i/>
      <sz val="12"/>
      <name val="ＭＳ Ｐ明朝"/>
      <family val="1"/>
    </font>
    <font>
      <sz val="10"/>
      <name val="ＭＳ Ｐ明朝"/>
      <family val="1"/>
    </font>
    <font>
      <u val="single"/>
      <sz val="10"/>
      <name val="ＭＳ Ｐ明朝"/>
      <family val="1"/>
    </font>
    <font>
      <sz val="12"/>
      <name val="ＭＳ Ｐ明朝"/>
      <family val="1"/>
    </font>
    <font>
      <sz val="16"/>
      <name val="ＭＳ Ｐ明朝"/>
      <family val="1"/>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b/>
      <sz val="20"/>
      <color indexed="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Ｐゴシック"/>
      <family val="3"/>
    </font>
    <font>
      <b/>
      <sz val="20"/>
      <color rgb="FFFF00FF"/>
      <name val="ＭＳ Ｐゴシック"/>
      <family val="3"/>
    </font>
    <font>
      <sz val="11"/>
      <color rgb="FFFF00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9"/>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33CCCC"/>
        <bgColor indexed="64"/>
      </patternFill>
    </fill>
    <fill>
      <patternFill patternType="solid">
        <fgColor rgb="FFEAEAEA"/>
        <bgColor indexed="64"/>
      </patternFill>
    </fill>
    <fill>
      <patternFill patternType="solid">
        <fgColor rgb="FFCCFFCC"/>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thin"/>
    </border>
    <border>
      <left style="thin"/>
      <right style="medium"/>
      <top style="thin"/>
      <bottom>
        <color indexed="63"/>
      </bottom>
    </border>
    <border>
      <left style="medium"/>
      <right style="thin"/>
      <top style="thin"/>
      <bottom style="medium"/>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color indexed="63"/>
      </left>
      <right style="medium"/>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style="thin"/>
      <top style="thin"/>
      <bottom>
        <color indexed="63"/>
      </botto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color indexed="10"/>
      </top>
      <bottom>
        <color indexed="63"/>
      </bottom>
    </border>
    <border>
      <left style="thin"/>
      <right style="medium"/>
      <top>
        <color indexed="63"/>
      </top>
      <bottom style="medium"/>
    </border>
    <border>
      <left style="medium"/>
      <right>
        <color indexed="63"/>
      </right>
      <top>
        <color indexed="63"/>
      </top>
      <bottom style="medium">
        <color rgb="FFFF0000"/>
      </bottom>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style="dashed"/>
      <bottom style="dashed"/>
    </border>
    <border>
      <left>
        <color indexed="63"/>
      </left>
      <right style="medium"/>
      <top style="thin"/>
      <bottom style="dashed"/>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dashed"/>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color indexed="10"/>
      </bottom>
    </border>
    <border>
      <left>
        <color indexed="63"/>
      </left>
      <right>
        <color indexed="63"/>
      </right>
      <top>
        <color indexed="63"/>
      </top>
      <bottom style="dotted"/>
    </border>
    <border>
      <left style="medium"/>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9" fillId="0" borderId="0" applyNumberFormat="0" applyFill="0" applyBorder="0" applyAlignment="0" applyProtection="0"/>
    <xf numFmtId="0" fontId="70" fillId="32" borderId="0" applyNumberFormat="0" applyBorder="0" applyAlignment="0" applyProtection="0"/>
  </cellStyleXfs>
  <cellXfs count="380">
    <xf numFmtId="0" fontId="0" fillId="0" borderId="0" xfId="0" applyAlignment="1">
      <alignment/>
    </xf>
    <xf numFmtId="0" fontId="0" fillId="0" borderId="0" xfId="0" applyFill="1" applyAlignment="1">
      <alignment/>
    </xf>
    <xf numFmtId="0" fontId="0" fillId="33" borderId="0" xfId="0" applyFill="1" applyAlignment="1" applyProtection="1">
      <alignment vertical="center"/>
      <protection/>
    </xf>
    <xf numFmtId="0" fontId="0" fillId="33" borderId="0" xfId="0" applyFill="1" applyBorder="1" applyAlignment="1" applyProtection="1">
      <alignment horizontal="center" vertical="center"/>
      <protection/>
    </xf>
    <xf numFmtId="0" fontId="4" fillId="34" borderId="0" xfId="0" applyFont="1" applyFill="1" applyAlignment="1">
      <alignment horizontal="center"/>
    </xf>
    <xf numFmtId="0" fontId="4" fillId="34" borderId="0" xfId="0" applyFont="1" applyFill="1" applyAlignment="1">
      <alignment horizontal="left"/>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5" fillId="34" borderId="12" xfId="0" applyFont="1" applyFill="1" applyBorder="1" applyAlignment="1">
      <alignment horizontal="center" vertical="center"/>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0" fillId="34" borderId="0" xfId="0" applyFill="1" applyAlignment="1">
      <alignment/>
    </xf>
    <xf numFmtId="0" fontId="0" fillId="34" borderId="16" xfId="0" applyFill="1" applyBorder="1" applyAlignment="1">
      <alignment horizontal="center" vertical="center"/>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6" fillId="34" borderId="0" xfId="0" applyFont="1" applyFill="1" applyAlignment="1">
      <alignment horizontal="center"/>
    </xf>
    <xf numFmtId="0" fontId="6" fillId="34" borderId="0" xfId="0" applyFont="1" applyFill="1" applyAlignment="1">
      <alignment/>
    </xf>
    <xf numFmtId="0" fontId="4" fillId="34" borderId="0" xfId="0" applyFont="1" applyFill="1" applyBorder="1" applyAlignment="1">
      <alignment horizontal="center"/>
    </xf>
    <xf numFmtId="0" fontId="3" fillId="34" borderId="0" xfId="0" applyFont="1" applyFill="1" applyBorder="1" applyAlignment="1">
      <alignment horizontal="center" vertical="center"/>
    </xf>
    <xf numFmtId="0" fontId="0" fillId="34" borderId="0" xfId="0" applyFill="1" applyBorder="1" applyAlignment="1">
      <alignment horizontal="center" vertical="center"/>
    </xf>
    <xf numFmtId="0" fontId="5" fillId="34" borderId="0" xfId="0" applyFont="1" applyFill="1" applyBorder="1" applyAlignment="1">
      <alignment horizontal="center" vertical="center"/>
    </xf>
    <xf numFmtId="0" fontId="6" fillId="34" borderId="0" xfId="0" applyFont="1" applyFill="1" applyBorder="1" applyAlignment="1">
      <alignment horizontal="center"/>
    </xf>
    <xf numFmtId="0" fontId="0" fillId="33" borderId="0" xfId="0" applyFill="1" applyAlignment="1" applyProtection="1">
      <alignment vertical="center"/>
      <protection hidden="1"/>
    </xf>
    <xf numFmtId="0" fontId="2" fillId="34" borderId="17" xfId="0" applyFont="1" applyFill="1" applyBorder="1" applyAlignment="1" applyProtection="1">
      <alignment horizontal="center" vertical="center"/>
      <protection/>
    </xf>
    <xf numFmtId="0" fontId="2" fillId="34" borderId="20" xfId="0" applyFont="1" applyFill="1" applyBorder="1" applyAlignment="1" applyProtection="1">
      <alignment horizontal="center" vertical="center"/>
      <protection/>
    </xf>
    <xf numFmtId="0" fontId="2" fillId="34" borderId="21" xfId="0" applyFont="1" applyFill="1" applyBorder="1" applyAlignment="1" applyProtection="1">
      <alignment horizontal="center" vertical="center"/>
      <protection/>
    </xf>
    <xf numFmtId="0" fontId="0" fillId="34" borderId="12" xfId="0" applyFill="1" applyBorder="1" applyAlignment="1" applyProtection="1">
      <alignment horizontal="center" vertical="center"/>
      <protection locked="0"/>
    </xf>
    <xf numFmtId="0" fontId="2" fillId="34" borderId="22" xfId="0" applyFont="1" applyFill="1" applyBorder="1" applyAlignment="1" applyProtection="1">
      <alignment horizontal="center" vertical="center"/>
      <protection/>
    </xf>
    <xf numFmtId="0" fontId="0" fillId="34" borderId="12" xfId="0"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0" fillId="34" borderId="17" xfId="0" applyFill="1" applyBorder="1" applyAlignment="1" applyProtection="1">
      <alignment horizontal="center" vertical="center"/>
      <protection locked="0"/>
    </xf>
    <xf numFmtId="0" fontId="0" fillId="34" borderId="23" xfId="0" applyFill="1" applyBorder="1" applyAlignment="1" applyProtection="1">
      <alignment horizontal="center" vertical="center"/>
      <protection locked="0"/>
    </xf>
    <xf numFmtId="0" fontId="0" fillId="34" borderId="17" xfId="0" applyFill="1" applyBorder="1" applyAlignment="1">
      <alignment horizontal="distributed" vertical="center"/>
    </xf>
    <xf numFmtId="0" fontId="0" fillId="34" borderId="0" xfId="0" applyFill="1" applyBorder="1" applyAlignment="1">
      <alignment horizontal="center"/>
    </xf>
    <xf numFmtId="0" fontId="0" fillId="34" borderId="13" xfId="0" applyFill="1" applyBorder="1" applyAlignment="1" applyProtection="1">
      <alignment horizontal="center" vertical="center"/>
      <protection locked="0"/>
    </xf>
    <xf numFmtId="0" fontId="0" fillId="35" borderId="0" xfId="0" applyFill="1" applyAlignment="1">
      <alignment/>
    </xf>
    <xf numFmtId="0" fontId="0" fillId="34" borderId="24"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12" fillId="33" borderId="0" xfId="0" applyFont="1" applyFill="1" applyBorder="1" applyAlignment="1" applyProtection="1">
      <alignment horizontal="left" vertical="center" textRotation="255"/>
      <protection hidden="1"/>
    </xf>
    <xf numFmtId="0" fontId="0" fillId="34" borderId="25" xfId="0" applyFill="1" applyBorder="1" applyAlignment="1" applyProtection="1">
      <alignment horizontal="center" vertical="center"/>
      <protection locked="0"/>
    </xf>
    <xf numFmtId="176" fontId="0" fillId="34" borderId="14" xfId="0" applyNumberFormat="1" applyFill="1" applyBorder="1" applyAlignment="1" applyProtection="1">
      <alignment horizontal="distributed" vertical="center"/>
      <protection/>
    </xf>
    <xf numFmtId="0" fontId="0" fillId="33" borderId="0" xfId="0" applyFill="1" applyBorder="1" applyAlignment="1" applyProtection="1">
      <alignment vertical="center"/>
      <protection/>
    </xf>
    <xf numFmtId="0" fontId="0" fillId="36" borderId="19" xfId="0"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33" borderId="27" xfId="0" applyFill="1" applyBorder="1" applyAlignment="1" applyProtection="1">
      <alignment vertical="center"/>
      <protection/>
    </xf>
    <xf numFmtId="0" fontId="0" fillId="36" borderId="28" xfId="0" applyFill="1" applyBorder="1" applyAlignment="1" applyProtection="1">
      <alignment horizontal="center" vertical="center"/>
      <protection/>
    </xf>
    <xf numFmtId="0" fontId="6" fillId="0" borderId="29" xfId="0" applyNumberFormat="1"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0" fillId="35" borderId="0" xfId="0" applyFill="1" applyAlignment="1">
      <alignment horizontal="left"/>
    </xf>
    <xf numFmtId="0" fontId="0" fillId="34" borderId="28" xfId="0" applyFill="1" applyBorder="1" applyAlignment="1">
      <alignment horizontal="left"/>
    </xf>
    <xf numFmtId="0" fontId="0" fillId="34" borderId="24" xfId="0" applyFill="1" applyBorder="1" applyAlignment="1">
      <alignment horizontal="left"/>
    </xf>
    <xf numFmtId="0" fontId="0" fillId="34" borderId="18" xfId="0" applyFill="1" applyBorder="1" applyAlignment="1">
      <alignment horizontal="left"/>
    </xf>
    <xf numFmtId="0" fontId="0" fillId="34" borderId="17" xfId="0" applyFill="1" applyBorder="1" applyAlignment="1">
      <alignment horizontal="center" vertical="center"/>
    </xf>
    <xf numFmtId="0" fontId="0" fillId="34" borderId="19"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3" borderId="0" xfId="0" applyFill="1" applyBorder="1" applyAlignment="1">
      <alignment/>
    </xf>
    <xf numFmtId="0" fontId="17" fillId="33" borderId="0" xfId="0" applyFont="1" applyFill="1" applyAlignment="1" applyProtection="1">
      <alignment horizontal="center" vertical="center"/>
      <protection/>
    </xf>
    <xf numFmtId="0" fontId="0" fillId="0" borderId="17" xfId="0" applyBorder="1" applyAlignment="1" applyProtection="1">
      <alignment horizontal="center" vertical="center"/>
      <protection locked="0"/>
    </xf>
    <xf numFmtId="0" fontId="0" fillId="0" borderId="12" xfId="0" applyBorder="1" applyAlignment="1" applyProtection="1">
      <alignment horizontal="distributed" vertical="center"/>
      <protection locked="0"/>
    </xf>
    <xf numFmtId="0" fontId="0" fillId="0" borderId="12"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0" fillId="34" borderId="12" xfId="0" applyFill="1" applyBorder="1" applyAlignment="1" applyProtection="1">
      <alignment horizontal="distributed" vertical="center"/>
      <protection locked="0"/>
    </xf>
    <xf numFmtId="0" fontId="2" fillId="0" borderId="0" xfId="0" applyFont="1" applyAlignment="1">
      <alignment/>
    </xf>
    <xf numFmtId="0" fontId="23" fillId="0" borderId="0" xfId="0" applyFont="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23" fillId="0" borderId="0" xfId="0" applyFont="1" applyAlignment="1">
      <alignment horizontal="center"/>
    </xf>
    <xf numFmtId="0" fontId="0" fillId="0" borderId="33" xfId="0" applyBorder="1" applyAlignment="1">
      <alignment horizontal="center"/>
    </xf>
    <xf numFmtId="0" fontId="0" fillId="0" borderId="0" xfId="0" applyBorder="1" applyAlignment="1">
      <alignment horizontal="center"/>
    </xf>
    <xf numFmtId="0" fontId="23" fillId="0" borderId="35" xfId="0" applyFont="1" applyBorder="1" applyAlignment="1">
      <alignment/>
    </xf>
    <xf numFmtId="0" fontId="23" fillId="0" borderId="0" xfId="0" applyFont="1" applyBorder="1" applyAlignment="1">
      <alignment/>
    </xf>
    <xf numFmtId="0" fontId="0" fillId="0" borderId="35" xfId="0" applyBorder="1" applyAlignment="1">
      <alignment horizontal="center"/>
    </xf>
    <xf numFmtId="0" fontId="23" fillId="0" borderId="35" xfId="0" applyFont="1" applyBorder="1" applyAlignment="1">
      <alignment/>
    </xf>
    <xf numFmtId="0" fontId="0" fillId="0" borderId="0" xfId="0" applyAlignment="1">
      <alignment vertical="center"/>
    </xf>
    <xf numFmtId="0" fontId="0" fillId="0" borderId="0" xfId="0" applyBorder="1" applyAlignment="1">
      <alignment horizontal="center" vertical="center"/>
    </xf>
    <xf numFmtId="0" fontId="0" fillId="0" borderId="36" xfId="0" applyBorder="1" applyAlignment="1">
      <alignment horizontal="center" vertical="center"/>
    </xf>
    <xf numFmtId="0" fontId="2" fillId="0" borderId="37" xfId="0" applyFont="1" applyBorder="1" applyAlignment="1">
      <alignment horizontal="right" vertical="center"/>
    </xf>
    <xf numFmtId="0" fontId="2" fillId="0" borderId="38" xfId="0" applyFont="1" applyBorder="1" applyAlignment="1">
      <alignment vertical="center"/>
    </xf>
    <xf numFmtId="0" fontId="2" fillId="0" borderId="25" xfId="0" applyFont="1" applyBorder="1" applyAlignment="1">
      <alignment vertical="center"/>
    </xf>
    <xf numFmtId="0" fontId="2" fillId="0" borderId="39" xfId="0" applyFont="1" applyBorder="1" applyAlignment="1">
      <alignment vertical="center"/>
    </xf>
    <xf numFmtId="0" fontId="2" fillId="0" borderId="35" xfId="0" applyFont="1" applyBorder="1" applyAlignment="1">
      <alignment vertical="center"/>
    </xf>
    <xf numFmtId="0" fontId="2" fillId="0" borderId="35" xfId="0" applyFont="1" applyBorder="1" applyAlignment="1">
      <alignment horizontal="right" vertical="center" shrinkToFit="1"/>
    </xf>
    <xf numFmtId="0" fontId="22" fillId="0" borderId="40" xfId="0" applyFont="1" applyBorder="1" applyAlignment="1">
      <alignment vertical="center"/>
    </xf>
    <xf numFmtId="0" fontId="0" fillId="0" borderId="0" xfId="0" applyBorder="1" applyAlignment="1">
      <alignment/>
    </xf>
    <xf numFmtId="0" fontId="2" fillId="0" borderId="0" xfId="0" applyFont="1" applyBorder="1" applyAlignment="1">
      <alignment horizontal="center"/>
    </xf>
    <xf numFmtId="0" fontId="0" fillId="0" borderId="12" xfId="0" applyFont="1" applyBorder="1" applyAlignment="1" applyProtection="1">
      <alignment horizontal="center" vertical="center"/>
      <protection locked="0"/>
    </xf>
    <xf numFmtId="0" fontId="23" fillId="0" borderId="0" xfId="0" applyFont="1" applyAlignment="1">
      <alignment horizontal="right"/>
    </xf>
    <xf numFmtId="0" fontId="0" fillId="0" borderId="0" xfId="0" applyFill="1" applyBorder="1" applyAlignment="1" applyProtection="1">
      <alignment horizontal="center" vertical="center"/>
      <protection/>
    </xf>
    <xf numFmtId="0" fontId="0" fillId="0" borderId="0" xfId="0" applyFill="1" applyAlignment="1" applyProtection="1">
      <alignment vertical="center"/>
      <protection/>
    </xf>
    <xf numFmtId="0" fontId="0" fillId="37" borderId="0" xfId="0" applyFill="1" applyAlignment="1" applyProtection="1">
      <alignment vertical="center"/>
      <protection/>
    </xf>
    <xf numFmtId="0" fontId="0" fillId="37" borderId="0" xfId="0" applyFill="1" applyBorder="1" applyAlignment="1" applyProtection="1">
      <alignment horizontal="center" vertical="center"/>
      <protection/>
    </xf>
    <xf numFmtId="0" fontId="6" fillId="37" borderId="0" xfId="0" applyFont="1" applyFill="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41" xfId="0" applyBorder="1" applyAlignment="1" applyProtection="1">
      <alignment horizontal="distributed" vertical="center"/>
      <protection locked="0"/>
    </xf>
    <xf numFmtId="0" fontId="0" fillId="0" borderId="41" xfId="0"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34" borderId="42" xfId="0" applyFill="1" applyBorder="1" applyAlignment="1" applyProtection="1">
      <alignment horizontal="center" vertical="center"/>
      <protection locked="0"/>
    </xf>
    <xf numFmtId="0" fontId="23" fillId="0" borderId="0" xfId="0" applyFont="1" applyAlignment="1">
      <alignment/>
    </xf>
    <xf numFmtId="0" fontId="17" fillId="0" borderId="0" xfId="0" applyFont="1" applyFill="1" applyAlignment="1" applyProtection="1">
      <alignment horizontal="center" vertical="center"/>
      <protection/>
    </xf>
    <xf numFmtId="0" fontId="0" fillId="37" borderId="0" xfId="0" applyFill="1" applyBorder="1" applyAlignment="1" applyProtection="1">
      <alignment horizontal="center" vertical="center"/>
      <protection locked="0"/>
    </xf>
    <xf numFmtId="0" fontId="0" fillId="37" borderId="0" xfId="0" applyFill="1" applyBorder="1" applyAlignment="1" applyProtection="1">
      <alignment horizontal="center"/>
      <protection locked="0"/>
    </xf>
    <xf numFmtId="0" fontId="0" fillId="36" borderId="43" xfId="0" applyFill="1" applyBorder="1" applyAlignment="1" applyProtection="1">
      <alignment horizontal="center" vertical="center"/>
      <protection/>
    </xf>
    <xf numFmtId="0" fontId="6" fillId="0" borderId="15" xfId="0" applyNumberFormat="1" applyFont="1" applyBorder="1" applyAlignment="1" applyProtection="1">
      <alignment horizontal="center" vertical="center"/>
      <protection locked="0"/>
    </xf>
    <xf numFmtId="0" fontId="0" fillId="33" borderId="0" xfId="0" applyFill="1" applyBorder="1" applyAlignment="1" applyProtection="1">
      <alignment vertical="center" textRotation="255"/>
      <protection/>
    </xf>
    <xf numFmtId="0" fontId="11" fillId="33" borderId="0" xfId="0" applyFont="1" applyFill="1" applyBorder="1" applyAlignment="1" applyProtection="1">
      <alignment vertical="center" textRotation="255"/>
      <protection/>
    </xf>
    <xf numFmtId="0" fontId="12" fillId="33" borderId="44" xfId="0" applyFont="1" applyFill="1" applyBorder="1" applyAlignment="1" applyProtection="1">
      <alignment horizontal="left" vertical="center" textRotation="255"/>
      <protection hidden="1"/>
    </xf>
    <xf numFmtId="0" fontId="5" fillId="34" borderId="16" xfId="0" applyFont="1" applyFill="1" applyBorder="1" applyAlignment="1">
      <alignment horizontal="center" vertical="center" shrinkToFit="1"/>
    </xf>
    <xf numFmtId="0" fontId="5" fillId="34" borderId="13"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0" fontId="0" fillId="34" borderId="45" xfId="0" applyFill="1" applyBorder="1" applyAlignment="1">
      <alignment horizontal="center" vertical="center"/>
    </xf>
    <xf numFmtId="0" fontId="71" fillId="0" borderId="0" xfId="0" applyFont="1" applyAlignment="1">
      <alignment/>
    </xf>
    <xf numFmtId="0" fontId="0" fillId="34" borderId="41"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2" xfId="0" applyFill="1" applyBorder="1" applyAlignment="1" applyProtection="1">
      <alignment horizontal="distributed" vertical="center"/>
      <protection locked="0"/>
    </xf>
    <xf numFmtId="0" fontId="2" fillId="0" borderId="0" xfId="0" applyFont="1" applyBorder="1" applyAlignment="1">
      <alignment vertical="center"/>
    </xf>
    <xf numFmtId="0" fontId="22" fillId="0" borderId="0" xfId="0" applyFont="1" applyBorder="1" applyAlignment="1">
      <alignment vertical="center"/>
    </xf>
    <xf numFmtId="0" fontId="0" fillId="38" borderId="0" xfId="0" applyFill="1" applyAlignment="1">
      <alignment/>
    </xf>
    <xf numFmtId="0" fontId="4" fillId="38" borderId="0" xfId="0" applyFont="1" applyFill="1" applyAlignment="1">
      <alignment horizontal="left"/>
    </xf>
    <xf numFmtId="0" fontId="4" fillId="38" borderId="0" xfId="0" applyFont="1" applyFill="1" applyBorder="1" applyAlignment="1">
      <alignment horizontal="center"/>
    </xf>
    <xf numFmtId="0" fontId="3" fillId="38" borderId="0" xfId="0" applyFont="1" applyFill="1" applyBorder="1" applyAlignment="1">
      <alignment horizontal="center" vertical="center"/>
    </xf>
    <xf numFmtId="0" fontId="0" fillId="38" borderId="0" xfId="0" applyFill="1" applyBorder="1" applyAlignment="1">
      <alignment horizontal="center" vertical="center"/>
    </xf>
    <xf numFmtId="0" fontId="5" fillId="38" borderId="0" xfId="0" applyFont="1" applyFill="1" applyBorder="1" applyAlignment="1">
      <alignment horizontal="center" vertical="center"/>
    </xf>
    <xf numFmtId="0" fontId="6" fillId="38" borderId="0" xfId="0" applyFont="1" applyFill="1" applyAlignment="1">
      <alignment horizontal="center"/>
    </xf>
    <xf numFmtId="0" fontId="6" fillId="38" borderId="0" xfId="0" applyFont="1" applyFill="1" applyBorder="1" applyAlignment="1">
      <alignment horizontal="center"/>
    </xf>
    <xf numFmtId="0" fontId="4" fillId="38" borderId="0" xfId="0" applyFont="1" applyFill="1" applyAlignment="1">
      <alignment horizontal="center"/>
    </xf>
    <xf numFmtId="0" fontId="23" fillId="38" borderId="0" xfId="0" applyFont="1" applyFill="1" applyAlignment="1">
      <alignment/>
    </xf>
    <xf numFmtId="0" fontId="0" fillId="38" borderId="0" xfId="0" applyFill="1" applyAlignment="1">
      <alignment vertical="center"/>
    </xf>
    <xf numFmtId="0" fontId="0" fillId="38" borderId="0" xfId="0" applyFill="1" applyBorder="1" applyAlignment="1">
      <alignment horizontal="center"/>
    </xf>
    <xf numFmtId="0" fontId="0" fillId="38" borderId="0" xfId="0" applyFill="1" applyBorder="1" applyAlignment="1">
      <alignment/>
    </xf>
    <xf numFmtId="0" fontId="2" fillId="38" borderId="0" xfId="0" applyFont="1" applyFill="1" applyBorder="1" applyAlignment="1">
      <alignment vertical="center"/>
    </xf>
    <xf numFmtId="0" fontId="22" fillId="38" borderId="0" xfId="0" applyFont="1" applyFill="1" applyBorder="1" applyAlignment="1">
      <alignment vertical="center"/>
    </xf>
    <xf numFmtId="0" fontId="0" fillId="35" borderId="0" xfId="0" applyFill="1" applyAlignment="1">
      <alignment/>
    </xf>
    <xf numFmtId="0" fontId="0" fillId="0" borderId="0" xfId="0" applyFill="1" applyAlignment="1">
      <alignment/>
    </xf>
    <xf numFmtId="0" fontId="0" fillId="39" borderId="0" xfId="0" applyFill="1" applyAlignment="1">
      <alignment/>
    </xf>
    <xf numFmtId="0" fontId="0" fillId="39" borderId="0" xfId="0" applyFill="1" applyAlignment="1">
      <alignment/>
    </xf>
    <xf numFmtId="0" fontId="19" fillId="0" borderId="23" xfId="0" applyFont="1" applyBorder="1" applyAlignment="1" applyProtection="1">
      <alignment vertical="center"/>
      <protection locked="0"/>
    </xf>
    <xf numFmtId="0" fontId="2" fillId="0" borderId="29" xfId="0" applyFont="1" applyBorder="1" applyAlignment="1" applyProtection="1">
      <alignment vertical="top"/>
      <protection locked="0"/>
    </xf>
    <xf numFmtId="0" fontId="0" fillId="0" borderId="17" xfId="0" applyFont="1" applyBorder="1" applyAlignment="1" applyProtection="1">
      <alignment horizontal="center" vertical="center"/>
      <protection locked="0"/>
    </xf>
    <xf numFmtId="0" fontId="0" fillId="0" borderId="19" xfId="0" applyFont="1" applyBorder="1" applyAlignment="1" applyProtection="1">
      <alignment horizontal="center" vertical="top"/>
      <protection locked="0"/>
    </xf>
    <xf numFmtId="0" fontId="0" fillId="0" borderId="12" xfId="0" applyBorder="1" applyAlignment="1">
      <alignment/>
    </xf>
    <xf numFmtId="0" fontId="0" fillId="33" borderId="46" xfId="0" applyFill="1" applyBorder="1" applyAlignment="1" applyProtection="1">
      <alignment vertical="center"/>
      <protection/>
    </xf>
    <xf numFmtId="0" fontId="25" fillId="0" borderId="0" xfId="0" applyFont="1" applyAlignment="1">
      <alignment vertical="center"/>
    </xf>
    <xf numFmtId="0" fontId="25" fillId="34" borderId="0" xfId="0" applyFont="1" applyFill="1" applyAlignment="1">
      <alignment vertical="center"/>
    </xf>
    <xf numFmtId="0" fontId="25" fillId="34" borderId="11" xfId="0" applyFont="1" applyFill="1" applyBorder="1" applyAlignment="1">
      <alignment horizontal="center" vertical="center" shrinkToFit="1"/>
    </xf>
    <xf numFmtId="0" fontId="25" fillId="34" borderId="14" xfId="0" applyFont="1" applyFill="1" applyBorder="1" applyAlignment="1">
      <alignment horizontal="center" vertical="center" shrinkToFit="1"/>
    </xf>
    <xf numFmtId="0" fontId="25" fillId="34" borderId="47" xfId="0" applyFont="1" applyFill="1" applyBorder="1" applyAlignment="1">
      <alignment horizontal="center" vertical="center"/>
    </xf>
    <xf numFmtId="0" fontId="25" fillId="34" borderId="48" xfId="0" applyFont="1" applyFill="1" applyBorder="1" applyAlignment="1">
      <alignment horizontal="center" vertical="center"/>
    </xf>
    <xf numFmtId="49" fontId="29" fillId="34" borderId="17" xfId="0" applyNumberFormat="1" applyFont="1" applyFill="1" applyBorder="1" applyAlignment="1">
      <alignment horizontal="center" vertical="center"/>
    </xf>
    <xf numFmtId="0" fontId="27" fillId="34" borderId="12" xfId="0" applyFont="1" applyFill="1" applyBorder="1" applyAlignment="1">
      <alignment horizontal="center" vertical="center"/>
    </xf>
    <xf numFmtId="0" fontId="29" fillId="34" borderId="17" xfId="0" applyFont="1" applyFill="1" applyBorder="1" applyAlignment="1">
      <alignment horizontal="center" vertical="center"/>
    </xf>
    <xf numFmtId="0" fontId="29" fillId="34" borderId="19" xfId="0" applyFont="1" applyFill="1" applyBorder="1" applyAlignment="1">
      <alignment horizontal="center" vertical="center"/>
    </xf>
    <xf numFmtId="0" fontId="27" fillId="34" borderId="14" xfId="0" applyFont="1" applyFill="1" applyBorder="1" applyAlignment="1">
      <alignment horizontal="center" vertical="center"/>
    </xf>
    <xf numFmtId="0" fontId="30" fillId="34" borderId="0" xfId="0" applyFont="1" applyFill="1" applyBorder="1" applyAlignment="1">
      <alignment/>
    </xf>
    <xf numFmtId="0" fontId="30" fillId="34" borderId="42" xfId="0" applyFont="1" applyFill="1" applyBorder="1" applyAlignment="1">
      <alignment/>
    </xf>
    <xf numFmtId="0" fontId="30" fillId="34" borderId="27" xfId="0" applyFont="1" applyFill="1" applyBorder="1" applyAlignment="1">
      <alignment/>
    </xf>
    <xf numFmtId="185" fontId="30" fillId="34" borderId="0" xfId="0" applyNumberFormat="1" applyFont="1" applyFill="1" applyBorder="1" applyAlignment="1">
      <alignment horizontal="left"/>
    </xf>
    <xf numFmtId="0" fontId="31" fillId="34" borderId="0" xfId="0" applyFont="1" applyFill="1" applyBorder="1" applyAlignment="1">
      <alignment/>
    </xf>
    <xf numFmtId="0" fontId="30" fillId="34" borderId="43" xfId="0" applyFont="1" applyFill="1" applyBorder="1" applyAlignment="1">
      <alignment/>
    </xf>
    <xf numFmtId="0" fontId="30" fillId="34" borderId="49" xfId="0" applyFont="1" applyFill="1" applyBorder="1" applyAlignment="1">
      <alignment/>
    </xf>
    <xf numFmtId="0" fontId="30" fillId="34" borderId="50" xfId="0" applyFont="1" applyFill="1" applyBorder="1" applyAlignment="1">
      <alignment/>
    </xf>
    <xf numFmtId="49" fontId="29" fillId="34" borderId="10" xfId="0" applyNumberFormat="1" applyFont="1" applyFill="1" applyBorder="1" applyAlignment="1">
      <alignment horizontal="center" vertical="center"/>
    </xf>
    <xf numFmtId="0" fontId="27" fillId="34" borderId="11" xfId="0" applyFont="1" applyFill="1" applyBorder="1" applyAlignment="1">
      <alignment horizontal="center" vertical="center"/>
    </xf>
    <xf numFmtId="0" fontId="30" fillId="34" borderId="35" xfId="0" applyFont="1" applyFill="1" applyBorder="1" applyAlignment="1">
      <alignment horizontal="left"/>
    </xf>
    <xf numFmtId="0" fontId="2" fillId="34" borderId="51" xfId="0" applyFont="1" applyFill="1" applyBorder="1" applyAlignment="1">
      <alignment horizontal="left" wrapText="1"/>
    </xf>
    <xf numFmtId="0" fontId="30" fillId="34" borderId="42" xfId="0" applyFont="1" applyFill="1" applyBorder="1" applyAlignment="1">
      <alignment horizontal="left"/>
    </xf>
    <xf numFmtId="0" fontId="25" fillId="38" borderId="0" xfId="0" applyFont="1" applyFill="1" applyAlignment="1">
      <alignment vertical="center"/>
    </xf>
    <xf numFmtId="0" fontId="34" fillId="38" borderId="0" xfId="0" applyFont="1" applyFill="1" applyAlignment="1">
      <alignment vertical="top"/>
    </xf>
    <xf numFmtId="0" fontId="0" fillId="34" borderId="12" xfId="0" applyFill="1" applyBorder="1" applyAlignment="1" applyProtection="1">
      <alignment horizontal="center" vertical="center" shrinkToFit="1"/>
      <protection locked="0"/>
    </xf>
    <xf numFmtId="0" fontId="6" fillId="34" borderId="11" xfId="0" applyFont="1" applyFill="1" applyBorder="1" applyAlignment="1" applyProtection="1">
      <alignment horizontal="center" vertical="center" shrinkToFit="1"/>
      <protection/>
    </xf>
    <xf numFmtId="0" fontId="6" fillId="34" borderId="11" xfId="0" applyFont="1" applyFill="1" applyBorder="1" applyAlignment="1" applyProtection="1">
      <alignment horizontal="center" vertical="center"/>
      <protection/>
    </xf>
    <xf numFmtId="0" fontId="0" fillId="0" borderId="12" xfId="0" applyBorder="1" applyAlignment="1">
      <alignment horizontal="center" vertical="center" shrinkToFit="1"/>
    </xf>
    <xf numFmtId="0" fontId="0" fillId="39" borderId="0" xfId="0" applyFill="1" applyAlignment="1">
      <alignment/>
    </xf>
    <xf numFmtId="0" fontId="0" fillId="34" borderId="21" xfId="0" applyFill="1" applyBorder="1" applyAlignment="1" applyProtection="1">
      <alignment horizontal="center" vertical="center"/>
      <protection locked="0"/>
    </xf>
    <xf numFmtId="0" fontId="0" fillId="34" borderId="52" xfId="0" applyFill="1" applyBorder="1" applyAlignment="1" applyProtection="1">
      <alignment horizontal="center" vertical="center"/>
      <protection locked="0"/>
    </xf>
    <xf numFmtId="0" fontId="0" fillId="33" borderId="0" xfId="0" applyFill="1" applyAlignment="1">
      <alignment/>
    </xf>
    <xf numFmtId="0" fontId="0" fillId="33" borderId="0" xfId="0" applyFill="1" applyBorder="1" applyAlignment="1">
      <alignment/>
    </xf>
    <xf numFmtId="0" fontId="0" fillId="34" borderId="20" xfId="0" applyFill="1" applyBorder="1" applyAlignment="1" applyProtection="1">
      <alignment horizontal="center" vertical="center"/>
      <protection locked="0"/>
    </xf>
    <xf numFmtId="0" fontId="0" fillId="34" borderId="53" xfId="0" applyFill="1" applyBorder="1" applyAlignment="1" applyProtection="1">
      <alignment horizontal="center" vertical="center"/>
      <protection locked="0"/>
    </xf>
    <xf numFmtId="0" fontId="3" fillId="34" borderId="54" xfId="0" applyFont="1" applyFill="1" applyBorder="1" applyAlignment="1" applyProtection="1">
      <alignment horizontal="distributed" vertical="center"/>
      <protection/>
    </xf>
    <xf numFmtId="0" fontId="3" fillId="34" borderId="55" xfId="0" applyFont="1" applyFill="1" applyBorder="1" applyAlignment="1" applyProtection="1">
      <alignment horizontal="distributed" vertical="center"/>
      <protection/>
    </xf>
    <xf numFmtId="0" fontId="6" fillId="34" borderId="56" xfId="0" applyFont="1" applyFill="1" applyBorder="1" applyAlignment="1" applyProtection="1">
      <alignment horizontal="center" vertical="center"/>
      <protection/>
    </xf>
    <xf numFmtId="0" fontId="6" fillId="34" borderId="57" xfId="0" applyFont="1" applyFill="1" applyBorder="1" applyAlignment="1" applyProtection="1">
      <alignment horizontal="center" vertical="center"/>
      <protection/>
    </xf>
    <xf numFmtId="0" fontId="0" fillId="34" borderId="22" xfId="0" applyFill="1" applyBorder="1" applyAlignment="1" applyProtection="1">
      <alignment horizontal="center" vertical="center"/>
      <protection locked="0"/>
    </xf>
    <xf numFmtId="0" fontId="0" fillId="34" borderId="58" xfId="0" applyFill="1" applyBorder="1" applyAlignment="1" applyProtection="1">
      <alignment horizontal="center" vertical="center"/>
      <protection locked="0"/>
    </xf>
    <xf numFmtId="0" fontId="11" fillId="35" borderId="0" xfId="0" applyFont="1" applyFill="1" applyAlignment="1">
      <alignment/>
    </xf>
    <xf numFmtId="0" fontId="0" fillId="35" borderId="0" xfId="0" applyFill="1" applyAlignment="1">
      <alignment horizontal="left"/>
    </xf>
    <xf numFmtId="0" fontId="0" fillId="39" borderId="0" xfId="0" applyFill="1" applyAlignment="1">
      <alignment/>
    </xf>
    <xf numFmtId="0" fontId="0" fillId="33" borderId="42" xfId="0" applyFill="1" applyBorder="1" applyAlignment="1">
      <alignment/>
    </xf>
    <xf numFmtId="0" fontId="0" fillId="35" borderId="0" xfId="0" applyFont="1" applyFill="1" applyAlignment="1">
      <alignment/>
    </xf>
    <xf numFmtId="0" fontId="16" fillId="35" borderId="0" xfId="0" applyFont="1" applyFill="1" applyAlignment="1">
      <alignment horizontal="center"/>
    </xf>
    <xf numFmtId="0" fontId="2" fillId="36" borderId="54" xfId="0" applyFont="1" applyFill="1" applyBorder="1" applyAlignment="1" applyProtection="1">
      <alignment horizontal="center" vertical="center"/>
      <protection/>
    </xf>
    <xf numFmtId="0" fontId="2" fillId="36" borderId="55" xfId="0" applyFont="1" applyFill="1" applyBorder="1" applyAlignment="1" applyProtection="1">
      <alignment horizontal="center" vertical="center"/>
      <protection/>
    </xf>
    <xf numFmtId="0" fontId="0" fillId="36" borderId="59" xfId="0" applyFill="1" applyBorder="1" applyAlignment="1" applyProtection="1">
      <alignment horizontal="center" vertical="center"/>
      <protection/>
    </xf>
    <xf numFmtId="0" fontId="0" fillId="36" borderId="34" xfId="0" applyFill="1" applyBorder="1" applyAlignment="1" applyProtection="1">
      <alignment horizontal="center" vertical="center"/>
      <protection/>
    </xf>
    <xf numFmtId="0" fontId="0" fillId="36" borderId="60" xfId="0" applyFill="1" applyBorder="1" applyAlignment="1" applyProtection="1">
      <alignment horizontal="center" vertical="center"/>
      <protection/>
    </xf>
    <xf numFmtId="0" fontId="0" fillId="36" borderId="61" xfId="0" applyFill="1" applyBorder="1" applyAlignment="1" applyProtection="1">
      <alignment horizontal="center" vertical="center"/>
      <protection/>
    </xf>
    <xf numFmtId="0" fontId="0" fillId="0" borderId="62"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32" xfId="43" applyFont="1" applyBorder="1" applyAlignment="1" applyProtection="1">
      <alignment horizontal="center"/>
      <protection locked="0"/>
    </xf>
    <xf numFmtId="0" fontId="0" fillId="0" borderId="33" xfId="43" applyFont="1" applyBorder="1" applyAlignment="1" applyProtection="1">
      <alignment horizontal="center"/>
      <protection locked="0"/>
    </xf>
    <xf numFmtId="0" fontId="0" fillId="0" borderId="23" xfId="43" applyFont="1" applyBorder="1" applyAlignment="1" applyProtection="1">
      <alignment horizont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13" fillId="33" borderId="65"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3" fillId="34" borderId="54" xfId="0" applyFont="1" applyFill="1" applyBorder="1" applyAlignment="1" applyProtection="1">
      <alignment horizontal="center" vertical="center" shrinkToFit="1"/>
      <protection/>
    </xf>
    <xf numFmtId="0" fontId="3" fillId="34" borderId="55" xfId="0" applyFont="1" applyFill="1" applyBorder="1" applyAlignment="1" applyProtection="1">
      <alignment horizontal="center" vertical="center" shrinkToFit="1"/>
      <protection/>
    </xf>
    <xf numFmtId="0" fontId="72" fillId="33" borderId="65" xfId="0" applyFont="1" applyFill="1" applyBorder="1" applyAlignment="1" applyProtection="1">
      <alignment horizontal="center" vertical="center"/>
      <protection/>
    </xf>
    <xf numFmtId="0" fontId="72" fillId="33" borderId="0" xfId="0" applyFont="1" applyFill="1" applyBorder="1" applyAlignment="1" applyProtection="1">
      <alignment horizontal="center" vertical="center"/>
      <protection/>
    </xf>
    <xf numFmtId="0" fontId="6" fillId="34" borderId="62" xfId="0" applyFont="1" applyFill="1" applyBorder="1" applyAlignment="1" applyProtection="1">
      <alignment horizontal="center" vertical="center"/>
      <protection/>
    </xf>
    <xf numFmtId="0" fontId="24" fillId="33" borderId="0" xfId="0" applyFont="1" applyFill="1" applyAlignment="1" applyProtection="1">
      <alignment horizontal="center" vertical="center"/>
      <protection/>
    </xf>
    <xf numFmtId="0" fontId="2" fillId="34" borderId="60" xfId="0" applyFont="1" applyFill="1" applyBorder="1" applyAlignment="1" applyProtection="1">
      <alignment horizontal="right" vertical="top"/>
      <protection/>
    </xf>
    <xf numFmtId="0" fontId="2" fillId="34" borderId="64" xfId="0" applyFont="1" applyFill="1" applyBorder="1" applyAlignment="1" applyProtection="1">
      <alignment horizontal="right" vertical="top"/>
      <protection/>
    </xf>
    <xf numFmtId="0" fontId="2" fillId="34" borderId="61" xfId="0" applyFont="1" applyFill="1" applyBorder="1" applyAlignment="1" applyProtection="1">
      <alignment horizontal="right" vertical="top"/>
      <protection/>
    </xf>
    <xf numFmtId="0" fontId="0" fillId="34" borderId="63" xfId="0" applyFill="1" applyBorder="1" applyAlignment="1" applyProtection="1">
      <alignment horizontal="center" vertical="top"/>
      <protection/>
    </xf>
    <xf numFmtId="0" fontId="0" fillId="34" borderId="29" xfId="0" applyFill="1" applyBorder="1" applyAlignment="1" applyProtection="1">
      <alignment horizontal="center" vertical="top"/>
      <protection/>
    </xf>
    <xf numFmtId="0" fontId="2" fillId="34" borderId="60" xfId="0" applyFont="1" applyFill="1" applyBorder="1" applyAlignment="1" applyProtection="1">
      <alignment horizontal="right" vertical="center"/>
      <protection/>
    </xf>
    <xf numFmtId="0" fontId="2" fillId="34" borderId="64" xfId="0" applyFont="1" applyFill="1" applyBorder="1" applyAlignment="1" applyProtection="1">
      <alignment horizontal="right" vertical="center"/>
      <protection/>
    </xf>
    <xf numFmtId="0" fontId="2" fillId="34" borderId="61" xfId="0" applyFont="1" applyFill="1" applyBorder="1" applyAlignment="1" applyProtection="1">
      <alignment horizontal="right" vertical="center"/>
      <protection/>
    </xf>
    <xf numFmtId="0" fontId="0" fillId="34" borderId="63" xfId="0" applyFill="1" applyBorder="1" applyAlignment="1" applyProtection="1">
      <alignment horizontal="center" vertical="center"/>
      <protection/>
    </xf>
    <xf numFmtId="0" fontId="0" fillId="34" borderId="29" xfId="0" applyFill="1" applyBorder="1" applyAlignment="1" applyProtection="1">
      <alignment horizontal="center" vertical="center"/>
      <protection/>
    </xf>
    <xf numFmtId="0" fontId="0" fillId="36" borderId="54" xfId="0" applyFill="1" applyBorder="1" applyAlignment="1" applyProtection="1">
      <alignment horizontal="center" vertical="center"/>
      <protection/>
    </xf>
    <xf numFmtId="0" fontId="0" fillId="36" borderId="57" xfId="0" applyFill="1" applyBorder="1" applyAlignment="1" applyProtection="1">
      <alignment horizontal="center" vertical="center"/>
      <protection/>
    </xf>
    <xf numFmtId="0" fontId="11" fillId="33" borderId="0" xfId="0" applyFont="1" applyFill="1" applyBorder="1" applyAlignment="1" applyProtection="1">
      <alignment horizontal="center" textRotation="255"/>
      <protection/>
    </xf>
    <xf numFmtId="0" fontId="11" fillId="33" borderId="66" xfId="0" applyFont="1" applyFill="1" applyBorder="1" applyAlignment="1" applyProtection="1">
      <alignment horizontal="center" textRotation="255"/>
      <protection/>
    </xf>
    <xf numFmtId="0" fontId="15" fillId="33" borderId="0" xfId="0" applyFont="1" applyFill="1" applyAlignment="1" applyProtection="1">
      <alignment horizontal="center" vertical="center"/>
      <protection/>
    </xf>
    <xf numFmtId="0" fontId="15" fillId="33" borderId="49" xfId="0" applyFont="1" applyFill="1" applyBorder="1" applyAlignment="1" applyProtection="1">
      <alignment horizontal="center" vertical="center"/>
      <protection/>
    </xf>
    <xf numFmtId="0" fontId="6" fillId="0" borderId="60"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60" xfId="0" applyNumberFormat="1" applyFont="1" applyBorder="1" applyAlignment="1" applyProtection="1">
      <alignment horizontal="center" vertical="center"/>
      <protection locked="0"/>
    </xf>
    <xf numFmtId="0" fontId="6" fillId="0" borderId="29" xfId="0" applyNumberFormat="1" applyFont="1" applyBorder="1" applyAlignment="1" applyProtection="1">
      <alignment horizontal="center" vertical="center"/>
      <protection locked="0"/>
    </xf>
    <xf numFmtId="0" fontId="0" fillId="36" borderId="54" xfId="0" applyFill="1" applyBorder="1" applyAlignment="1" applyProtection="1">
      <alignment horizontal="center" vertical="center" shrinkToFit="1"/>
      <protection/>
    </xf>
    <xf numFmtId="0" fontId="0" fillId="36" borderId="57" xfId="0" applyFill="1" applyBorder="1" applyAlignment="1" applyProtection="1">
      <alignment horizontal="center" vertical="center" shrinkToFit="1"/>
      <protection/>
    </xf>
    <xf numFmtId="0" fontId="0" fillId="36" borderId="59" xfId="0" applyFill="1" applyBorder="1" applyAlignment="1" applyProtection="1">
      <alignment horizontal="center" vertical="center" shrinkToFit="1"/>
      <protection/>
    </xf>
    <xf numFmtId="0" fontId="0" fillId="36" borderId="23" xfId="0" applyFill="1" applyBorder="1" applyAlignment="1" applyProtection="1">
      <alignment horizontal="center" vertical="center" shrinkToFit="1"/>
      <protection/>
    </xf>
    <xf numFmtId="0" fontId="0" fillId="0" borderId="60" xfId="0" applyFont="1" applyBorder="1" applyAlignment="1" applyProtection="1">
      <alignment horizontal="center" vertical="center"/>
      <protection locked="0"/>
    </xf>
    <xf numFmtId="0" fontId="73" fillId="33" borderId="26" xfId="0" applyFont="1" applyFill="1" applyBorder="1" applyAlignment="1" applyProtection="1">
      <alignment horizontal="center" vertical="center"/>
      <protection/>
    </xf>
    <xf numFmtId="188" fontId="6" fillId="0" borderId="60" xfId="0" applyNumberFormat="1" applyFont="1" applyBorder="1" applyAlignment="1" applyProtection="1">
      <alignment horizontal="center" vertical="center"/>
      <protection locked="0"/>
    </xf>
    <xf numFmtId="188" fontId="6" fillId="0" borderId="29" xfId="0" applyNumberFormat="1" applyFont="1" applyBorder="1" applyAlignment="1" applyProtection="1">
      <alignment horizontal="center" vertical="center"/>
      <protection locked="0"/>
    </xf>
    <xf numFmtId="0" fontId="14" fillId="34" borderId="63" xfId="0" applyFont="1" applyFill="1" applyBorder="1" applyAlignment="1">
      <alignment horizontal="distributed" vertical="center"/>
    </xf>
    <xf numFmtId="0" fontId="14" fillId="34" borderId="61" xfId="0" applyFont="1" applyFill="1" applyBorder="1" applyAlignment="1">
      <alignment horizontal="distributed" vertical="center"/>
    </xf>
    <xf numFmtId="0" fontId="6" fillId="0" borderId="0" xfId="0" applyFont="1" applyFill="1" applyAlignment="1">
      <alignment horizontal="center"/>
    </xf>
    <xf numFmtId="58" fontId="6" fillId="34" borderId="0" xfId="0" applyNumberFormat="1" applyFont="1" applyFill="1" applyAlignment="1">
      <alignment horizontal="center"/>
    </xf>
    <xf numFmtId="0" fontId="6" fillId="38" borderId="0" xfId="0" applyFont="1" applyFill="1" applyAlignment="1">
      <alignment horizontal="center"/>
    </xf>
    <xf numFmtId="0" fontId="6" fillId="34" borderId="67" xfId="0" applyFont="1" applyFill="1" applyBorder="1" applyAlignment="1">
      <alignment horizontal="center"/>
    </xf>
    <xf numFmtId="0" fontId="14" fillId="34" borderId="12" xfId="0" applyFont="1" applyFill="1" applyBorder="1" applyAlignment="1">
      <alignment horizontal="distributed" vertical="center"/>
    </xf>
    <xf numFmtId="0" fontId="0" fillId="34" borderId="68" xfId="0" applyFill="1" applyBorder="1" applyAlignment="1">
      <alignment horizontal="center" vertical="center"/>
    </xf>
    <xf numFmtId="0" fontId="0" fillId="34" borderId="65" xfId="0" applyFill="1" applyBorder="1" applyAlignment="1">
      <alignment horizontal="center" vertical="center"/>
    </xf>
    <xf numFmtId="0" fontId="0" fillId="34" borderId="51" xfId="0" applyFill="1" applyBorder="1" applyAlignment="1">
      <alignment horizontal="center" vertical="center"/>
    </xf>
    <xf numFmtId="0" fontId="0" fillId="34" borderId="19" xfId="0" applyFill="1" applyBorder="1" applyAlignment="1">
      <alignment horizontal="center" vertical="center"/>
    </xf>
    <xf numFmtId="0" fontId="0" fillId="34" borderId="14" xfId="0"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0" fillId="34" borderId="43" xfId="0"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0" fillId="34" borderId="11" xfId="0" applyFill="1" applyBorder="1" applyAlignment="1">
      <alignment horizontal="center" vertical="center"/>
    </xf>
    <xf numFmtId="0" fontId="0" fillId="34" borderId="17" xfId="0" applyFill="1" applyBorder="1" applyAlignment="1">
      <alignment horizontal="center" vertical="center"/>
    </xf>
    <xf numFmtId="0" fontId="0" fillId="34" borderId="12" xfId="0" applyFill="1" applyBorder="1" applyAlignment="1">
      <alignment horizontal="center" vertical="center"/>
    </xf>
    <xf numFmtId="0" fontId="6" fillId="34" borderId="12"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4" fillId="0" borderId="0" xfId="0" applyFont="1" applyFill="1" applyAlignment="1">
      <alignment horizontal="center"/>
    </xf>
    <xf numFmtId="0" fontId="0" fillId="34" borderId="10" xfId="0" applyFill="1" applyBorder="1" applyAlignment="1">
      <alignment horizontal="center" vertical="center"/>
    </xf>
    <xf numFmtId="0" fontId="8" fillId="34" borderId="62" xfId="0" applyFont="1" applyFill="1" applyBorder="1" applyAlignment="1">
      <alignment horizontal="center" vertical="center"/>
    </xf>
    <xf numFmtId="0" fontId="8" fillId="34" borderId="56" xfId="0" applyFont="1" applyFill="1" applyBorder="1" applyAlignment="1">
      <alignment horizontal="center" vertical="center"/>
    </xf>
    <xf numFmtId="0" fontId="8" fillId="34" borderId="55" xfId="0" applyFont="1" applyFill="1" applyBorder="1" applyAlignment="1">
      <alignment horizontal="center" vertical="center"/>
    </xf>
    <xf numFmtId="0" fontId="3" fillId="34" borderId="62" xfId="0" applyFont="1" applyFill="1" applyBorder="1" applyAlignment="1">
      <alignment horizontal="center" vertical="center"/>
    </xf>
    <xf numFmtId="0" fontId="3" fillId="34" borderId="57" xfId="0" applyFont="1" applyFill="1" applyBorder="1" applyAlignment="1">
      <alignment horizontal="center" vertical="center"/>
    </xf>
    <xf numFmtId="0" fontId="0" fillId="34" borderId="13" xfId="0" applyFill="1" applyBorder="1" applyAlignment="1">
      <alignment horizontal="center" vertical="center"/>
    </xf>
    <xf numFmtId="0" fontId="14" fillId="34" borderId="32" xfId="0" applyFont="1" applyFill="1" applyBorder="1" applyAlignment="1">
      <alignment horizontal="distributed" vertical="center"/>
    </xf>
    <xf numFmtId="0" fontId="14" fillId="34" borderId="34" xfId="0" applyFont="1" applyFill="1" applyBorder="1" applyAlignment="1">
      <alignment horizontal="distributed" vertical="center"/>
    </xf>
    <xf numFmtId="0" fontId="14" fillId="34" borderId="14" xfId="0" applyFont="1" applyFill="1" applyBorder="1" applyAlignment="1">
      <alignment horizontal="distributed" vertical="center"/>
    </xf>
    <xf numFmtId="0" fontId="4" fillId="34" borderId="0" xfId="0" applyFont="1" applyFill="1" applyAlignment="1">
      <alignment horizontal="right"/>
    </xf>
    <xf numFmtId="0" fontId="4" fillId="0" borderId="0" xfId="0" applyFont="1" applyFill="1" applyAlignment="1">
      <alignment horizontal="left"/>
    </xf>
    <xf numFmtId="0" fontId="4" fillId="34" borderId="49" xfId="0" applyFont="1" applyFill="1" applyBorder="1" applyAlignment="1">
      <alignment horizontal="center"/>
    </xf>
    <xf numFmtId="0" fontId="5" fillId="34" borderId="12" xfId="0" applyFont="1" applyFill="1" applyBorder="1" applyAlignment="1">
      <alignment horizontal="distributed" vertical="center"/>
    </xf>
    <xf numFmtId="0" fontId="5" fillId="34" borderId="32" xfId="0" applyFont="1" applyFill="1" applyBorder="1" applyAlignment="1">
      <alignment horizontal="distributed" vertical="center"/>
    </xf>
    <xf numFmtId="0" fontId="5" fillId="34" borderId="34" xfId="0" applyFont="1" applyFill="1" applyBorder="1" applyAlignment="1">
      <alignment horizontal="distributed" vertical="center"/>
    </xf>
    <xf numFmtId="0" fontId="5" fillId="34" borderId="14" xfId="0" applyFont="1" applyFill="1" applyBorder="1" applyAlignment="1">
      <alignment horizontal="distributed" vertical="center"/>
    </xf>
    <xf numFmtId="0" fontId="27" fillId="34" borderId="63" xfId="0" applyFont="1" applyFill="1" applyBorder="1" applyAlignment="1">
      <alignment horizontal="left" vertical="center" indent="1" shrinkToFit="1"/>
    </xf>
    <xf numFmtId="0" fontId="27" fillId="34" borderId="29" xfId="0" applyFont="1" applyFill="1" applyBorder="1" applyAlignment="1">
      <alignment horizontal="left" vertical="center" indent="1" shrinkToFit="1"/>
    </xf>
    <xf numFmtId="0" fontId="25" fillId="34" borderId="19" xfId="0" applyFont="1" applyFill="1" applyBorder="1" applyAlignment="1">
      <alignment horizontal="center" vertical="center" shrinkToFit="1"/>
    </xf>
    <xf numFmtId="0" fontId="25" fillId="34" borderId="14" xfId="0" applyFont="1" applyFill="1" applyBorder="1" applyAlignment="1">
      <alignment horizontal="center" vertical="center" shrinkToFit="1"/>
    </xf>
    <xf numFmtId="0" fontId="27" fillId="34" borderId="11" xfId="0" applyFont="1" applyFill="1" applyBorder="1" applyAlignment="1">
      <alignment horizontal="center" vertical="center" shrinkToFit="1"/>
    </xf>
    <xf numFmtId="0" fontId="27" fillId="34" borderId="16" xfId="0" applyFont="1" applyFill="1" applyBorder="1" applyAlignment="1">
      <alignment horizontal="center" vertical="center" shrinkToFit="1"/>
    </xf>
    <xf numFmtId="0" fontId="30" fillId="34" borderId="27" xfId="0" applyFont="1" applyFill="1" applyBorder="1" applyAlignment="1">
      <alignment horizontal="left" shrinkToFit="1"/>
    </xf>
    <xf numFmtId="0" fontId="30" fillId="34" borderId="0" xfId="0" applyFont="1" applyFill="1" applyBorder="1" applyAlignment="1">
      <alignment horizontal="left" shrinkToFit="1"/>
    </xf>
    <xf numFmtId="0" fontId="30" fillId="34" borderId="42" xfId="0" applyFont="1" applyFill="1" applyBorder="1" applyAlignment="1">
      <alignment horizontal="left" shrinkToFit="1"/>
    </xf>
    <xf numFmtId="0" fontId="25" fillId="34" borderId="10" xfId="0" applyFont="1" applyFill="1" applyBorder="1" applyAlignment="1">
      <alignment horizontal="center" vertical="center" shrinkToFit="1"/>
    </xf>
    <xf numFmtId="0" fontId="25" fillId="34" borderId="11" xfId="0" applyFont="1" applyFill="1" applyBorder="1" applyAlignment="1">
      <alignment horizontal="center" vertical="center" shrinkToFit="1"/>
    </xf>
    <xf numFmtId="0" fontId="25" fillId="34" borderId="60" xfId="0" applyFont="1" applyFill="1" applyBorder="1" applyAlignment="1">
      <alignment horizontal="center" vertical="center" shrinkToFit="1"/>
    </xf>
    <xf numFmtId="0" fontId="25" fillId="34" borderId="61" xfId="0" applyFont="1" applyFill="1" applyBorder="1" applyAlignment="1">
      <alignment horizontal="center" vertical="center" shrinkToFit="1"/>
    </xf>
    <xf numFmtId="0" fontId="27" fillId="34" borderId="62" xfId="0" applyFont="1" applyFill="1" applyBorder="1" applyAlignment="1" quotePrefix="1">
      <alignment horizontal="center" vertical="center" shrinkToFit="1"/>
    </xf>
    <xf numFmtId="0" fontId="27" fillId="34" borderId="57" xfId="0" applyFont="1" applyFill="1" applyBorder="1" applyAlignment="1" quotePrefix="1">
      <alignment horizontal="center" vertical="center" shrinkToFit="1"/>
    </xf>
    <xf numFmtId="0" fontId="25" fillId="34" borderId="30" xfId="0" applyFont="1" applyFill="1" applyBorder="1" applyAlignment="1">
      <alignment horizontal="center" vertical="center" shrinkToFit="1"/>
    </xf>
    <xf numFmtId="0" fontId="25" fillId="34" borderId="41" xfId="0" applyFont="1" applyFill="1" applyBorder="1" applyAlignment="1">
      <alignment horizontal="center" vertical="center" shrinkToFit="1"/>
    </xf>
    <xf numFmtId="0" fontId="27" fillId="34" borderId="62" xfId="0" applyFont="1" applyFill="1" applyBorder="1" applyAlignment="1">
      <alignment horizontal="left" vertical="center" indent="1" shrinkToFit="1"/>
    </xf>
    <xf numFmtId="0" fontId="27" fillId="34" borderId="57" xfId="0" applyFont="1" applyFill="1" applyBorder="1" applyAlignment="1">
      <alignment horizontal="left" vertical="center" indent="1" shrinkToFit="1"/>
    </xf>
    <xf numFmtId="0" fontId="25" fillId="34" borderId="47" xfId="0" applyFont="1" applyFill="1" applyBorder="1" applyAlignment="1">
      <alignment horizontal="center" vertical="center" shrinkToFit="1"/>
    </xf>
    <xf numFmtId="0" fontId="25" fillId="34" borderId="48" xfId="0" applyFont="1" applyFill="1" applyBorder="1" applyAlignment="1">
      <alignment horizontal="center" vertical="center" shrinkToFit="1"/>
    </xf>
    <xf numFmtId="0" fontId="25" fillId="34" borderId="17" xfId="0" applyFont="1" applyFill="1" applyBorder="1" applyAlignment="1">
      <alignment horizontal="center" vertical="center" shrinkToFit="1"/>
    </xf>
    <xf numFmtId="0" fontId="25" fillId="34" borderId="12" xfId="0" applyFont="1" applyFill="1" applyBorder="1" applyAlignment="1">
      <alignment horizontal="center" vertical="center" shrinkToFit="1"/>
    </xf>
    <xf numFmtId="0" fontId="27" fillId="34" borderId="32" xfId="0" applyFont="1" applyFill="1" applyBorder="1" applyAlignment="1">
      <alignment horizontal="left" vertical="center" indent="1" shrinkToFit="1"/>
    </xf>
    <xf numFmtId="0" fontId="27" fillId="34" borderId="23" xfId="0" applyFont="1" applyFill="1" applyBorder="1" applyAlignment="1">
      <alignment horizontal="left" vertical="center" indent="1" shrinkToFit="1"/>
    </xf>
    <xf numFmtId="0" fontId="28" fillId="34" borderId="10" xfId="0" applyFont="1" applyFill="1" applyBorder="1" applyAlignment="1">
      <alignment horizontal="center" vertical="center" shrinkToFit="1"/>
    </xf>
    <xf numFmtId="0" fontId="28" fillId="34" borderId="11" xfId="0" applyFont="1" applyFill="1" applyBorder="1" applyAlignment="1">
      <alignment horizontal="center" vertical="center" shrinkToFit="1"/>
    </xf>
    <xf numFmtId="0" fontId="28" fillId="34" borderId="19" xfId="0" applyFont="1" applyFill="1" applyBorder="1" applyAlignment="1">
      <alignment horizontal="center" vertical="center" shrinkToFit="1"/>
    </xf>
    <xf numFmtId="0" fontId="28" fillId="34" borderId="14" xfId="0" applyFont="1" applyFill="1" applyBorder="1" applyAlignment="1">
      <alignment horizontal="center" vertical="center" shrinkToFit="1"/>
    </xf>
    <xf numFmtId="0" fontId="25" fillId="34" borderId="16" xfId="0" applyFont="1" applyFill="1" applyBorder="1" applyAlignment="1">
      <alignment horizontal="center" vertical="center" shrinkToFit="1"/>
    </xf>
    <xf numFmtId="0" fontId="27" fillId="34" borderId="62" xfId="0" applyFont="1" applyFill="1" applyBorder="1" applyAlignment="1">
      <alignment horizontal="center" vertical="center"/>
    </xf>
    <xf numFmtId="0" fontId="27" fillId="34" borderId="55" xfId="0" applyFont="1" applyFill="1" applyBorder="1" applyAlignment="1">
      <alignment horizontal="center" vertical="center"/>
    </xf>
    <xf numFmtId="0" fontId="27" fillId="34" borderId="11" xfId="0" applyFont="1" applyFill="1" applyBorder="1" applyAlignment="1">
      <alignment horizontal="center" vertical="center"/>
    </xf>
    <xf numFmtId="0" fontId="27" fillId="34" borderId="16" xfId="0" applyFont="1" applyFill="1" applyBorder="1" applyAlignment="1">
      <alignment horizontal="center" vertical="center"/>
    </xf>
    <xf numFmtId="0" fontId="25" fillId="34" borderId="69" xfId="0" applyFont="1" applyFill="1" applyBorder="1" applyAlignment="1">
      <alignment horizontal="center" vertical="center"/>
    </xf>
    <xf numFmtId="0" fontId="25" fillId="34" borderId="70" xfId="0" applyFont="1" applyFill="1" applyBorder="1" applyAlignment="1">
      <alignment horizontal="center" vertical="center"/>
    </xf>
    <xf numFmtId="0" fontId="25" fillId="34" borderId="48" xfId="0" applyFont="1" applyFill="1" applyBorder="1" applyAlignment="1">
      <alignment horizontal="center" vertical="center"/>
    </xf>
    <xf numFmtId="0" fontId="25" fillId="34" borderId="71" xfId="0" applyFont="1" applyFill="1" applyBorder="1" applyAlignment="1">
      <alignment horizontal="center" vertical="center"/>
    </xf>
    <xf numFmtId="0" fontId="27" fillId="34" borderId="32" xfId="0" applyFont="1" applyFill="1" applyBorder="1" applyAlignment="1">
      <alignment horizontal="center" vertical="center"/>
    </xf>
    <xf numFmtId="0" fontId="27" fillId="34" borderId="34" xfId="0" applyFont="1" applyFill="1" applyBorder="1" applyAlignment="1">
      <alignment horizontal="center" vertical="center"/>
    </xf>
    <xf numFmtId="0" fontId="27" fillId="34" borderId="12" xfId="0" applyFont="1" applyFill="1" applyBorder="1" applyAlignment="1">
      <alignment horizontal="center" vertical="center"/>
    </xf>
    <xf numFmtId="0" fontId="27" fillId="34" borderId="13" xfId="0" applyFont="1" applyFill="1" applyBorder="1" applyAlignment="1">
      <alignment horizontal="center" vertical="center"/>
    </xf>
    <xf numFmtId="0" fontId="27" fillId="34" borderId="63" xfId="0" applyFont="1" applyFill="1" applyBorder="1" applyAlignment="1">
      <alignment horizontal="center" vertical="center"/>
    </xf>
    <xf numFmtId="0" fontId="27" fillId="34" borderId="61" xfId="0" applyFont="1" applyFill="1" applyBorder="1" applyAlignment="1">
      <alignment horizontal="center" vertical="center"/>
    </xf>
    <xf numFmtId="0" fontId="27" fillId="34" borderId="14" xfId="0" applyFont="1" applyFill="1" applyBorder="1" applyAlignment="1">
      <alignment horizontal="center" vertical="center"/>
    </xf>
    <xf numFmtId="0" fontId="33" fillId="34" borderId="35" xfId="0" applyFont="1" applyFill="1" applyBorder="1" applyAlignment="1">
      <alignment horizontal="center" shrinkToFit="1"/>
    </xf>
    <xf numFmtId="186" fontId="30" fillId="34" borderId="35" xfId="0" applyNumberFormat="1" applyFont="1" applyFill="1" applyBorder="1" applyAlignment="1">
      <alignment horizontal="distributed"/>
    </xf>
    <xf numFmtId="0" fontId="30" fillId="34" borderId="27" xfId="0" applyFont="1" applyFill="1" applyBorder="1" applyAlignment="1">
      <alignment horizontal="left"/>
    </xf>
    <xf numFmtId="0" fontId="30" fillId="34" borderId="0" xfId="0" applyFont="1" applyFill="1" applyBorder="1" applyAlignment="1">
      <alignment horizontal="left"/>
    </xf>
    <xf numFmtId="0" fontId="30" fillId="34" borderId="27" xfId="0" applyFont="1" applyFill="1" applyBorder="1" applyAlignment="1">
      <alignment horizontal="left" wrapText="1"/>
    </xf>
    <xf numFmtId="0" fontId="2" fillId="34" borderId="0" xfId="0" applyFont="1" applyFill="1" applyBorder="1" applyAlignment="1">
      <alignment horizontal="left" wrapText="1"/>
    </xf>
    <xf numFmtId="0" fontId="33" fillId="34" borderId="35" xfId="0" applyFont="1" applyFill="1" applyBorder="1" applyAlignment="1">
      <alignment horizontal="center"/>
    </xf>
    <xf numFmtId="0" fontId="32" fillId="34" borderId="35" xfId="0" applyFont="1" applyFill="1" applyBorder="1" applyAlignment="1">
      <alignment horizontal="right"/>
    </xf>
    <xf numFmtId="0" fontId="30" fillId="34" borderId="27" xfId="0" applyFont="1" applyFill="1" applyBorder="1" applyAlignment="1">
      <alignment horizontal="distributed"/>
    </xf>
    <xf numFmtId="0" fontId="30" fillId="34" borderId="0" xfId="0" applyFont="1" applyFill="1" applyBorder="1" applyAlignment="1">
      <alignment horizontal="distributed"/>
    </xf>
    <xf numFmtId="0" fontId="27" fillId="34" borderId="14" xfId="0" applyFont="1" applyFill="1" applyBorder="1" applyAlignment="1">
      <alignment horizontal="center" vertical="center" shrinkToFit="1"/>
    </xf>
    <xf numFmtId="0" fontId="27" fillId="34" borderId="15" xfId="0" applyFont="1" applyFill="1" applyBorder="1" applyAlignment="1">
      <alignment horizontal="center" vertical="center" shrinkToFit="1"/>
    </xf>
    <xf numFmtId="0" fontId="27" fillId="34" borderId="48" xfId="0" applyFont="1" applyFill="1" applyBorder="1" applyAlignment="1">
      <alignment horizontal="center" vertical="center" shrinkToFit="1"/>
    </xf>
    <xf numFmtId="0" fontId="27" fillId="34" borderId="71" xfId="0" applyFont="1" applyFill="1" applyBorder="1" applyAlignment="1">
      <alignment horizontal="center" vertical="center" shrinkToFit="1"/>
    </xf>
    <xf numFmtId="0" fontId="25" fillId="34" borderId="0" xfId="0" applyFont="1" applyFill="1" applyBorder="1" applyAlignment="1">
      <alignment horizontal="center" vertical="center"/>
    </xf>
    <xf numFmtId="0" fontId="30" fillId="34" borderId="35" xfId="0" applyFont="1" applyFill="1" applyBorder="1" applyAlignment="1">
      <alignment horizontal="distributed"/>
    </xf>
    <xf numFmtId="0" fontId="26" fillId="34" borderId="49" xfId="0" applyFont="1" applyFill="1" applyBorder="1" applyAlignment="1">
      <alignment horizontal="center" vertical="top" shrinkToFit="1"/>
    </xf>
    <xf numFmtId="0" fontId="25" fillId="34" borderId="15" xfId="0" applyFont="1" applyFill="1" applyBorder="1" applyAlignment="1">
      <alignment horizontal="center" vertical="center" shrinkToFit="1"/>
    </xf>
    <xf numFmtId="0" fontId="30" fillId="34" borderId="27" xfId="0" applyFont="1" applyFill="1" applyBorder="1" applyAlignment="1">
      <alignment horizontal="center"/>
    </xf>
    <xf numFmtId="0" fontId="30" fillId="34" borderId="0" xfId="0" applyFont="1" applyFill="1" applyBorder="1" applyAlignment="1">
      <alignment horizontal="center"/>
    </xf>
    <xf numFmtId="0" fontId="30" fillId="34" borderId="42" xfId="0" applyFont="1" applyFill="1" applyBorder="1" applyAlignment="1">
      <alignment horizontal="center"/>
    </xf>
    <xf numFmtId="0" fontId="27" fillId="34" borderId="15" xfId="0" applyFont="1" applyFill="1" applyBorder="1" applyAlignment="1">
      <alignment horizontal="center" vertical="center"/>
    </xf>
    <xf numFmtId="0" fontId="2" fillId="0" borderId="12" xfId="0" applyFont="1" applyBorder="1" applyAlignment="1">
      <alignment horizontal="center" vertical="center"/>
    </xf>
    <xf numFmtId="0" fontId="2" fillId="0" borderId="38" xfId="0" applyFont="1" applyBorder="1" applyAlignment="1">
      <alignment horizontal="left" vertical="center" shrinkToFit="1"/>
    </xf>
    <xf numFmtId="0" fontId="23" fillId="0" borderId="0" xfId="0" applyFont="1" applyAlignment="1">
      <alignment horizontal="right"/>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center" vertical="center"/>
    </xf>
    <xf numFmtId="0" fontId="5" fillId="34" borderId="54"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59"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16" fillId="34" borderId="68" xfId="0" applyFont="1" applyFill="1" applyBorder="1" applyAlignment="1">
      <alignment horizontal="center" shrinkToFit="1"/>
    </xf>
    <xf numFmtId="0" fontId="16" fillId="34" borderId="65" xfId="0" applyFont="1" applyFill="1" applyBorder="1" applyAlignment="1">
      <alignment horizontal="center" shrinkToFit="1"/>
    </xf>
    <xf numFmtId="0" fontId="16" fillId="34" borderId="51" xfId="0" applyFont="1" applyFill="1" applyBorder="1" applyAlignment="1">
      <alignment horizontal="center" shrinkToFit="1"/>
    </xf>
    <xf numFmtId="0" fontId="5" fillId="34" borderId="27" xfId="0" applyFont="1" applyFill="1" applyBorder="1" applyAlignment="1">
      <alignment horizontal="center" vertical="center" wrapText="1"/>
    </xf>
    <xf numFmtId="0" fontId="5" fillId="38" borderId="0" xfId="0" applyFont="1" applyFill="1" applyBorder="1" applyAlignment="1">
      <alignment horizontal="center" vertical="center"/>
    </xf>
    <xf numFmtId="0" fontId="5" fillId="34" borderId="4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29</xdr:row>
      <xdr:rowOff>9525</xdr:rowOff>
    </xdr:from>
    <xdr:to>
      <xdr:col>6</xdr:col>
      <xdr:colOff>247650</xdr:colOff>
      <xdr:row>29</xdr:row>
      <xdr:rowOff>9525</xdr:rowOff>
    </xdr:to>
    <xdr:sp>
      <xdr:nvSpPr>
        <xdr:cNvPr id="1" name="Line 2"/>
        <xdr:cNvSpPr>
          <a:spLocks/>
        </xdr:cNvSpPr>
      </xdr:nvSpPr>
      <xdr:spPr>
        <a:xfrm>
          <a:off x="1019175" y="7677150"/>
          <a:ext cx="3295650" cy="0"/>
        </a:xfrm>
        <a:prstGeom prst="line">
          <a:avLst/>
        </a:prstGeom>
        <a:noFill/>
        <a:ln w="444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29</xdr:row>
      <xdr:rowOff>9525</xdr:rowOff>
    </xdr:from>
    <xdr:to>
      <xdr:col>19</xdr:col>
      <xdr:colOff>247650</xdr:colOff>
      <xdr:row>29</xdr:row>
      <xdr:rowOff>9525</xdr:rowOff>
    </xdr:to>
    <xdr:sp>
      <xdr:nvSpPr>
        <xdr:cNvPr id="2" name="Line 3"/>
        <xdr:cNvSpPr>
          <a:spLocks/>
        </xdr:cNvSpPr>
      </xdr:nvSpPr>
      <xdr:spPr>
        <a:xfrm>
          <a:off x="8048625" y="7677150"/>
          <a:ext cx="3295650" cy="0"/>
        </a:xfrm>
        <a:prstGeom prst="line">
          <a:avLst/>
        </a:prstGeom>
        <a:noFill/>
        <a:ln w="444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29</xdr:row>
      <xdr:rowOff>9525</xdr:rowOff>
    </xdr:from>
    <xdr:to>
      <xdr:col>19</xdr:col>
      <xdr:colOff>247650</xdr:colOff>
      <xdr:row>29</xdr:row>
      <xdr:rowOff>9525</xdr:rowOff>
    </xdr:to>
    <xdr:sp>
      <xdr:nvSpPr>
        <xdr:cNvPr id="3" name="Line 2"/>
        <xdr:cNvSpPr>
          <a:spLocks/>
        </xdr:cNvSpPr>
      </xdr:nvSpPr>
      <xdr:spPr>
        <a:xfrm>
          <a:off x="8048625" y="7677150"/>
          <a:ext cx="3295650" cy="0"/>
        </a:xfrm>
        <a:prstGeom prst="line">
          <a:avLst/>
        </a:prstGeom>
        <a:noFill/>
        <a:ln w="444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200025</xdr:colOff>
      <xdr:row>5</xdr:row>
      <xdr:rowOff>209550</xdr:rowOff>
    </xdr:from>
    <xdr:to>
      <xdr:col>12</xdr:col>
      <xdr:colOff>285750</xdr:colOff>
      <xdr:row>7</xdr:row>
      <xdr:rowOff>1219200</xdr:rowOff>
    </xdr:to>
    <xdr:pic>
      <xdr:nvPicPr>
        <xdr:cNvPr id="1" name="図 3"/>
        <xdr:cNvPicPr preferRelativeResize="1">
          <a:picLocks noChangeAspect="1"/>
        </xdr:cNvPicPr>
      </xdr:nvPicPr>
      <xdr:blipFill>
        <a:blip r:embed="rId1"/>
        <a:srcRect l="-106715" t="-276858" r="106715" b="281156"/>
        <a:stretch>
          <a:fillRect/>
        </a:stretch>
      </xdr:blipFill>
      <xdr:spPr>
        <a:xfrm>
          <a:off x="3200400" y="1476375"/>
          <a:ext cx="1085850" cy="1419225"/>
        </a:xfrm>
        <a:prstGeom prst="rect">
          <a:avLst/>
        </a:prstGeom>
        <a:noFill/>
        <a:ln w="9525" cmpd="sng">
          <a:noFill/>
        </a:ln>
      </xdr:spPr>
    </xdr:pic>
    <xdr:clientData/>
  </xdr:twoCellAnchor>
  <xdr:twoCellAnchor editAs="oneCell">
    <xdr:from>
      <xdr:col>25</xdr:col>
      <xdr:colOff>228600</xdr:colOff>
      <xdr:row>7</xdr:row>
      <xdr:rowOff>47625</xdr:rowOff>
    </xdr:from>
    <xdr:to>
      <xdr:col>29</xdr:col>
      <xdr:colOff>133350</xdr:colOff>
      <xdr:row>7</xdr:row>
      <xdr:rowOff>1476375</xdr:rowOff>
    </xdr:to>
    <xdr:pic>
      <xdr:nvPicPr>
        <xdr:cNvPr id="2" name="図 20"/>
        <xdr:cNvPicPr preferRelativeResize="1">
          <a:picLocks noChangeAspect="1"/>
        </xdr:cNvPicPr>
      </xdr:nvPicPr>
      <xdr:blipFill>
        <a:blip r:embed="rId2"/>
        <a:srcRect b="16050"/>
        <a:stretch>
          <a:fillRect/>
        </a:stretch>
      </xdr:blipFill>
      <xdr:spPr>
        <a:xfrm>
          <a:off x="8562975" y="1724025"/>
          <a:ext cx="1238250" cy="1428750"/>
        </a:xfrm>
        <a:prstGeom prst="rect">
          <a:avLst/>
        </a:prstGeom>
        <a:noFill/>
        <a:ln w="9525" cmpd="sng">
          <a:solidFill>
            <a:srgbClr val="000000"/>
          </a:solidFill>
          <a:headEnd type="none"/>
          <a:tailEnd type="none"/>
        </a:ln>
      </xdr:spPr>
    </xdr:pic>
    <xdr:clientData/>
  </xdr:twoCellAnchor>
  <xdr:twoCellAnchor editAs="oneCell">
    <xdr:from>
      <xdr:col>2</xdr:col>
      <xdr:colOff>219075</xdr:colOff>
      <xdr:row>7</xdr:row>
      <xdr:rowOff>66675</xdr:rowOff>
    </xdr:from>
    <xdr:to>
      <xdr:col>6</xdr:col>
      <xdr:colOff>123825</xdr:colOff>
      <xdr:row>7</xdr:row>
      <xdr:rowOff>1495425</xdr:rowOff>
    </xdr:to>
    <xdr:pic>
      <xdr:nvPicPr>
        <xdr:cNvPr id="3" name="図 21"/>
        <xdr:cNvPicPr preferRelativeResize="1">
          <a:picLocks noChangeAspect="1"/>
        </xdr:cNvPicPr>
      </xdr:nvPicPr>
      <xdr:blipFill>
        <a:blip r:embed="rId3"/>
        <a:srcRect b="26086"/>
        <a:stretch>
          <a:fillRect/>
        </a:stretch>
      </xdr:blipFill>
      <xdr:spPr>
        <a:xfrm>
          <a:off x="885825" y="1743075"/>
          <a:ext cx="1238250" cy="1428750"/>
        </a:xfrm>
        <a:prstGeom prst="rect">
          <a:avLst/>
        </a:prstGeom>
        <a:noFill/>
        <a:ln w="9525" cmpd="sng">
          <a:solidFill>
            <a:srgbClr val="000000"/>
          </a:solidFill>
          <a:headEnd type="none"/>
          <a:tailEnd type="none"/>
        </a:ln>
      </xdr:spPr>
    </xdr:pic>
    <xdr:clientData/>
  </xdr:twoCellAnchor>
  <xdr:twoCellAnchor editAs="oneCell">
    <xdr:from>
      <xdr:col>7</xdr:col>
      <xdr:colOff>219075</xdr:colOff>
      <xdr:row>7</xdr:row>
      <xdr:rowOff>66675</xdr:rowOff>
    </xdr:from>
    <xdr:to>
      <xdr:col>11</xdr:col>
      <xdr:colOff>123825</xdr:colOff>
      <xdr:row>7</xdr:row>
      <xdr:rowOff>1495425</xdr:rowOff>
    </xdr:to>
    <xdr:pic>
      <xdr:nvPicPr>
        <xdr:cNvPr id="4" name="図 22"/>
        <xdr:cNvPicPr preferRelativeResize="1">
          <a:picLocks noChangeAspect="1"/>
        </xdr:cNvPicPr>
      </xdr:nvPicPr>
      <xdr:blipFill>
        <a:blip r:embed="rId3"/>
        <a:srcRect b="26086"/>
        <a:stretch>
          <a:fillRect/>
        </a:stretch>
      </xdr:blipFill>
      <xdr:spPr>
        <a:xfrm>
          <a:off x="2552700" y="1743075"/>
          <a:ext cx="1238250" cy="1428750"/>
        </a:xfrm>
        <a:prstGeom prst="rect">
          <a:avLst/>
        </a:prstGeom>
        <a:noFill/>
        <a:ln w="9525" cmpd="sng">
          <a:solidFill>
            <a:srgbClr val="000000"/>
          </a:solidFill>
          <a:headEnd type="none"/>
          <a:tailEnd type="none"/>
        </a:ln>
      </xdr:spPr>
    </xdr:pic>
    <xdr:clientData/>
  </xdr:twoCellAnchor>
  <xdr:twoCellAnchor editAs="oneCell">
    <xdr:from>
      <xdr:col>12</xdr:col>
      <xdr:colOff>219075</xdr:colOff>
      <xdr:row>7</xdr:row>
      <xdr:rowOff>66675</xdr:rowOff>
    </xdr:from>
    <xdr:to>
      <xdr:col>16</xdr:col>
      <xdr:colOff>123825</xdr:colOff>
      <xdr:row>7</xdr:row>
      <xdr:rowOff>1495425</xdr:rowOff>
    </xdr:to>
    <xdr:pic>
      <xdr:nvPicPr>
        <xdr:cNvPr id="5" name="図 23"/>
        <xdr:cNvPicPr preferRelativeResize="1">
          <a:picLocks noChangeAspect="1"/>
        </xdr:cNvPicPr>
      </xdr:nvPicPr>
      <xdr:blipFill>
        <a:blip r:embed="rId3"/>
        <a:srcRect b="26086"/>
        <a:stretch>
          <a:fillRect/>
        </a:stretch>
      </xdr:blipFill>
      <xdr:spPr>
        <a:xfrm>
          <a:off x="4219575" y="1743075"/>
          <a:ext cx="1238250" cy="1428750"/>
        </a:xfrm>
        <a:prstGeom prst="rect">
          <a:avLst/>
        </a:prstGeom>
        <a:noFill/>
        <a:ln w="9525" cmpd="sng">
          <a:solidFill>
            <a:srgbClr val="000000"/>
          </a:solidFill>
          <a:headEnd type="none"/>
          <a:tailEnd type="none"/>
        </a:ln>
      </xdr:spPr>
    </xdr:pic>
    <xdr:clientData/>
  </xdr:twoCellAnchor>
  <xdr:twoCellAnchor editAs="oneCell">
    <xdr:from>
      <xdr:col>17</xdr:col>
      <xdr:colOff>219075</xdr:colOff>
      <xdr:row>7</xdr:row>
      <xdr:rowOff>66675</xdr:rowOff>
    </xdr:from>
    <xdr:to>
      <xdr:col>21</xdr:col>
      <xdr:colOff>123825</xdr:colOff>
      <xdr:row>7</xdr:row>
      <xdr:rowOff>1495425</xdr:rowOff>
    </xdr:to>
    <xdr:pic>
      <xdr:nvPicPr>
        <xdr:cNvPr id="6" name="図 24"/>
        <xdr:cNvPicPr preferRelativeResize="1">
          <a:picLocks noChangeAspect="1"/>
        </xdr:cNvPicPr>
      </xdr:nvPicPr>
      <xdr:blipFill>
        <a:blip r:embed="rId3"/>
        <a:srcRect b="26086"/>
        <a:stretch>
          <a:fillRect/>
        </a:stretch>
      </xdr:blipFill>
      <xdr:spPr>
        <a:xfrm>
          <a:off x="5886450" y="1743075"/>
          <a:ext cx="1238250" cy="1428750"/>
        </a:xfrm>
        <a:prstGeom prst="rect">
          <a:avLst/>
        </a:prstGeom>
        <a:noFill/>
        <a:ln w="9525" cmpd="sng">
          <a:solidFill>
            <a:srgbClr val="000000"/>
          </a:solidFill>
          <a:headEnd type="none"/>
          <a:tailEnd type="none"/>
        </a:ln>
      </xdr:spPr>
    </xdr:pic>
    <xdr:clientData/>
  </xdr:twoCellAnchor>
  <xdr:twoCellAnchor editAs="oneCell">
    <xdr:from>
      <xdr:col>2</xdr:col>
      <xdr:colOff>219075</xdr:colOff>
      <xdr:row>10</xdr:row>
      <xdr:rowOff>66675</xdr:rowOff>
    </xdr:from>
    <xdr:to>
      <xdr:col>6</xdr:col>
      <xdr:colOff>123825</xdr:colOff>
      <xdr:row>10</xdr:row>
      <xdr:rowOff>1495425</xdr:rowOff>
    </xdr:to>
    <xdr:pic>
      <xdr:nvPicPr>
        <xdr:cNvPr id="7" name="図 25"/>
        <xdr:cNvPicPr preferRelativeResize="1">
          <a:picLocks noChangeAspect="1"/>
        </xdr:cNvPicPr>
      </xdr:nvPicPr>
      <xdr:blipFill>
        <a:blip r:embed="rId3"/>
        <a:srcRect b="26086"/>
        <a:stretch>
          <a:fillRect/>
        </a:stretch>
      </xdr:blipFill>
      <xdr:spPr>
        <a:xfrm>
          <a:off x="885825" y="3686175"/>
          <a:ext cx="1238250" cy="1428750"/>
        </a:xfrm>
        <a:prstGeom prst="rect">
          <a:avLst/>
        </a:prstGeom>
        <a:noFill/>
        <a:ln w="9525" cmpd="sng">
          <a:solidFill>
            <a:srgbClr val="000000"/>
          </a:solidFill>
          <a:headEnd type="none"/>
          <a:tailEnd type="none"/>
        </a:ln>
      </xdr:spPr>
    </xdr:pic>
    <xdr:clientData/>
  </xdr:twoCellAnchor>
  <xdr:twoCellAnchor editAs="oneCell">
    <xdr:from>
      <xdr:col>7</xdr:col>
      <xdr:colOff>219075</xdr:colOff>
      <xdr:row>10</xdr:row>
      <xdr:rowOff>66675</xdr:rowOff>
    </xdr:from>
    <xdr:to>
      <xdr:col>11</xdr:col>
      <xdr:colOff>123825</xdr:colOff>
      <xdr:row>10</xdr:row>
      <xdr:rowOff>1495425</xdr:rowOff>
    </xdr:to>
    <xdr:pic>
      <xdr:nvPicPr>
        <xdr:cNvPr id="8" name="図 26"/>
        <xdr:cNvPicPr preferRelativeResize="1">
          <a:picLocks noChangeAspect="1"/>
        </xdr:cNvPicPr>
      </xdr:nvPicPr>
      <xdr:blipFill>
        <a:blip r:embed="rId3"/>
        <a:srcRect b="26086"/>
        <a:stretch>
          <a:fillRect/>
        </a:stretch>
      </xdr:blipFill>
      <xdr:spPr>
        <a:xfrm>
          <a:off x="2552700" y="3686175"/>
          <a:ext cx="1238250" cy="1428750"/>
        </a:xfrm>
        <a:prstGeom prst="rect">
          <a:avLst/>
        </a:prstGeom>
        <a:noFill/>
        <a:ln w="9525" cmpd="sng">
          <a:solidFill>
            <a:srgbClr val="000000"/>
          </a:solidFill>
          <a:headEnd type="none"/>
          <a:tailEnd type="none"/>
        </a:ln>
      </xdr:spPr>
    </xdr:pic>
    <xdr:clientData/>
  </xdr:twoCellAnchor>
  <xdr:twoCellAnchor editAs="oneCell">
    <xdr:from>
      <xdr:col>12</xdr:col>
      <xdr:colOff>219075</xdr:colOff>
      <xdr:row>10</xdr:row>
      <xdr:rowOff>66675</xdr:rowOff>
    </xdr:from>
    <xdr:to>
      <xdr:col>16</xdr:col>
      <xdr:colOff>123825</xdr:colOff>
      <xdr:row>10</xdr:row>
      <xdr:rowOff>1495425</xdr:rowOff>
    </xdr:to>
    <xdr:pic>
      <xdr:nvPicPr>
        <xdr:cNvPr id="9" name="図 27"/>
        <xdr:cNvPicPr preferRelativeResize="1">
          <a:picLocks noChangeAspect="1"/>
        </xdr:cNvPicPr>
      </xdr:nvPicPr>
      <xdr:blipFill>
        <a:blip r:embed="rId3"/>
        <a:srcRect b="26086"/>
        <a:stretch>
          <a:fillRect/>
        </a:stretch>
      </xdr:blipFill>
      <xdr:spPr>
        <a:xfrm>
          <a:off x="4219575" y="3686175"/>
          <a:ext cx="1238250" cy="1428750"/>
        </a:xfrm>
        <a:prstGeom prst="rect">
          <a:avLst/>
        </a:prstGeom>
        <a:noFill/>
        <a:ln w="9525" cmpd="sng">
          <a:solidFill>
            <a:srgbClr val="000000"/>
          </a:solidFill>
          <a:headEnd type="none"/>
          <a:tailEnd type="none"/>
        </a:ln>
      </xdr:spPr>
    </xdr:pic>
    <xdr:clientData/>
  </xdr:twoCellAnchor>
  <xdr:twoCellAnchor editAs="oneCell">
    <xdr:from>
      <xdr:col>17</xdr:col>
      <xdr:colOff>219075</xdr:colOff>
      <xdr:row>10</xdr:row>
      <xdr:rowOff>66675</xdr:rowOff>
    </xdr:from>
    <xdr:to>
      <xdr:col>21</xdr:col>
      <xdr:colOff>123825</xdr:colOff>
      <xdr:row>10</xdr:row>
      <xdr:rowOff>1495425</xdr:rowOff>
    </xdr:to>
    <xdr:pic>
      <xdr:nvPicPr>
        <xdr:cNvPr id="10" name="図 28"/>
        <xdr:cNvPicPr preferRelativeResize="1">
          <a:picLocks noChangeAspect="1"/>
        </xdr:cNvPicPr>
      </xdr:nvPicPr>
      <xdr:blipFill>
        <a:blip r:embed="rId3"/>
        <a:srcRect b="26086"/>
        <a:stretch>
          <a:fillRect/>
        </a:stretch>
      </xdr:blipFill>
      <xdr:spPr>
        <a:xfrm>
          <a:off x="5886450" y="3686175"/>
          <a:ext cx="1238250" cy="1428750"/>
        </a:xfrm>
        <a:prstGeom prst="rect">
          <a:avLst/>
        </a:prstGeom>
        <a:noFill/>
        <a:ln w="9525" cmpd="sng">
          <a:solidFill>
            <a:srgbClr val="000000"/>
          </a:solidFill>
          <a:headEnd type="none"/>
          <a:tailEnd type="none"/>
        </a:ln>
      </xdr:spPr>
    </xdr:pic>
    <xdr:clientData/>
  </xdr:twoCellAnchor>
  <xdr:twoCellAnchor editAs="oneCell">
    <xdr:from>
      <xdr:col>2</xdr:col>
      <xdr:colOff>219075</xdr:colOff>
      <xdr:row>13</xdr:row>
      <xdr:rowOff>66675</xdr:rowOff>
    </xdr:from>
    <xdr:to>
      <xdr:col>6</xdr:col>
      <xdr:colOff>123825</xdr:colOff>
      <xdr:row>13</xdr:row>
      <xdr:rowOff>1495425</xdr:rowOff>
    </xdr:to>
    <xdr:pic>
      <xdr:nvPicPr>
        <xdr:cNvPr id="11" name="図 29"/>
        <xdr:cNvPicPr preferRelativeResize="1">
          <a:picLocks noChangeAspect="1"/>
        </xdr:cNvPicPr>
      </xdr:nvPicPr>
      <xdr:blipFill>
        <a:blip r:embed="rId3"/>
        <a:srcRect b="26086"/>
        <a:stretch>
          <a:fillRect/>
        </a:stretch>
      </xdr:blipFill>
      <xdr:spPr>
        <a:xfrm>
          <a:off x="885825" y="5629275"/>
          <a:ext cx="1238250" cy="1428750"/>
        </a:xfrm>
        <a:prstGeom prst="rect">
          <a:avLst/>
        </a:prstGeom>
        <a:noFill/>
        <a:ln w="9525" cmpd="sng">
          <a:solidFill>
            <a:srgbClr val="000000"/>
          </a:solidFill>
          <a:headEnd type="none"/>
          <a:tailEnd type="none"/>
        </a:ln>
      </xdr:spPr>
    </xdr:pic>
    <xdr:clientData/>
  </xdr:twoCellAnchor>
  <xdr:twoCellAnchor editAs="oneCell">
    <xdr:from>
      <xdr:col>7</xdr:col>
      <xdr:colOff>219075</xdr:colOff>
      <xdr:row>13</xdr:row>
      <xdr:rowOff>66675</xdr:rowOff>
    </xdr:from>
    <xdr:to>
      <xdr:col>11</xdr:col>
      <xdr:colOff>123825</xdr:colOff>
      <xdr:row>13</xdr:row>
      <xdr:rowOff>1495425</xdr:rowOff>
    </xdr:to>
    <xdr:pic>
      <xdr:nvPicPr>
        <xdr:cNvPr id="12" name="図 30"/>
        <xdr:cNvPicPr preferRelativeResize="1">
          <a:picLocks noChangeAspect="1"/>
        </xdr:cNvPicPr>
      </xdr:nvPicPr>
      <xdr:blipFill>
        <a:blip r:embed="rId3"/>
        <a:srcRect b="26086"/>
        <a:stretch>
          <a:fillRect/>
        </a:stretch>
      </xdr:blipFill>
      <xdr:spPr>
        <a:xfrm>
          <a:off x="2552700" y="5629275"/>
          <a:ext cx="1238250" cy="1428750"/>
        </a:xfrm>
        <a:prstGeom prst="rect">
          <a:avLst/>
        </a:prstGeom>
        <a:noFill/>
        <a:ln w="9525" cmpd="sng">
          <a:solidFill>
            <a:srgbClr val="000000"/>
          </a:solidFill>
          <a:headEnd type="none"/>
          <a:tailEnd type="none"/>
        </a:ln>
      </xdr:spPr>
    </xdr:pic>
    <xdr:clientData/>
  </xdr:twoCellAnchor>
  <xdr:twoCellAnchor editAs="oneCell">
    <xdr:from>
      <xdr:col>12</xdr:col>
      <xdr:colOff>219075</xdr:colOff>
      <xdr:row>13</xdr:row>
      <xdr:rowOff>66675</xdr:rowOff>
    </xdr:from>
    <xdr:to>
      <xdr:col>16</xdr:col>
      <xdr:colOff>123825</xdr:colOff>
      <xdr:row>13</xdr:row>
      <xdr:rowOff>1495425</xdr:rowOff>
    </xdr:to>
    <xdr:pic>
      <xdr:nvPicPr>
        <xdr:cNvPr id="13" name="図 31"/>
        <xdr:cNvPicPr preferRelativeResize="1">
          <a:picLocks noChangeAspect="1"/>
        </xdr:cNvPicPr>
      </xdr:nvPicPr>
      <xdr:blipFill>
        <a:blip r:embed="rId3"/>
        <a:srcRect b="26086"/>
        <a:stretch>
          <a:fillRect/>
        </a:stretch>
      </xdr:blipFill>
      <xdr:spPr>
        <a:xfrm>
          <a:off x="4219575" y="5629275"/>
          <a:ext cx="1238250" cy="1428750"/>
        </a:xfrm>
        <a:prstGeom prst="rect">
          <a:avLst/>
        </a:prstGeom>
        <a:noFill/>
        <a:ln w="9525" cmpd="sng">
          <a:solidFill>
            <a:srgbClr val="000000"/>
          </a:solidFill>
          <a:headEnd type="none"/>
          <a:tailEnd type="none"/>
        </a:ln>
      </xdr:spPr>
    </xdr:pic>
    <xdr:clientData/>
  </xdr:twoCellAnchor>
  <xdr:twoCellAnchor editAs="oneCell">
    <xdr:from>
      <xdr:col>17</xdr:col>
      <xdr:colOff>219075</xdr:colOff>
      <xdr:row>13</xdr:row>
      <xdr:rowOff>66675</xdr:rowOff>
    </xdr:from>
    <xdr:to>
      <xdr:col>21</xdr:col>
      <xdr:colOff>123825</xdr:colOff>
      <xdr:row>13</xdr:row>
      <xdr:rowOff>1495425</xdr:rowOff>
    </xdr:to>
    <xdr:pic>
      <xdr:nvPicPr>
        <xdr:cNvPr id="14" name="図 32"/>
        <xdr:cNvPicPr preferRelativeResize="1">
          <a:picLocks noChangeAspect="1"/>
        </xdr:cNvPicPr>
      </xdr:nvPicPr>
      <xdr:blipFill>
        <a:blip r:embed="rId3"/>
        <a:srcRect b="26086"/>
        <a:stretch>
          <a:fillRect/>
        </a:stretch>
      </xdr:blipFill>
      <xdr:spPr>
        <a:xfrm>
          <a:off x="5886450" y="5629275"/>
          <a:ext cx="1238250" cy="1428750"/>
        </a:xfrm>
        <a:prstGeom prst="rect">
          <a:avLst/>
        </a:prstGeom>
        <a:noFill/>
        <a:ln w="9525" cmpd="sng">
          <a:solidFill>
            <a:srgbClr val="000000"/>
          </a:solidFill>
          <a:headEnd type="none"/>
          <a:tailEnd type="none"/>
        </a:ln>
      </xdr:spPr>
    </xdr:pic>
    <xdr:clientData/>
  </xdr:twoCellAnchor>
  <xdr:twoCellAnchor editAs="oneCell">
    <xdr:from>
      <xdr:col>2</xdr:col>
      <xdr:colOff>219075</xdr:colOff>
      <xdr:row>16</xdr:row>
      <xdr:rowOff>66675</xdr:rowOff>
    </xdr:from>
    <xdr:to>
      <xdr:col>6</xdr:col>
      <xdr:colOff>123825</xdr:colOff>
      <xdr:row>16</xdr:row>
      <xdr:rowOff>1495425</xdr:rowOff>
    </xdr:to>
    <xdr:pic>
      <xdr:nvPicPr>
        <xdr:cNvPr id="15" name="図 33"/>
        <xdr:cNvPicPr preferRelativeResize="1">
          <a:picLocks noChangeAspect="1"/>
        </xdr:cNvPicPr>
      </xdr:nvPicPr>
      <xdr:blipFill>
        <a:blip r:embed="rId3"/>
        <a:srcRect b="26086"/>
        <a:stretch>
          <a:fillRect/>
        </a:stretch>
      </xdr:blipFill>
      <xdr:spPr>
        <a:xfrm>
          <a:off x="885825" y="7572375"/>
          <a:ext cx="1238250" cy="1428750"/>
        </a:xfrm>
        <a:prstGeom prst="rect">
          <a:avLst/>
        </a:prstGeom>
        <a:noFill/>
        <a:ln w="9525" cmpd="sng">
          <a:solidFill>
            <a:srgbClr val="000000"/>
          </a:solidFill>
          <a:headEnd type="none"/>
          <a:tailEnd type="none"/>
        </a:ln>
      </xdr:spPr>
    </xdr:pic>
    <xdr:clientData/>
  </xdr:twoCellAnchor>
  <xdr:twoCellAnchor editAs="oneCell">
    <xdr:from>
      <xdr:col>7</xdr:col>
      <xdr:colOff>219075</xdr:colOff>
      <xdr:row>16</xdr:row>
      <xdr:rowOff>66675</xdr:rowOff>
    </xdr:from>
    <xdr:to>
      <xdr:col>11</xdr:col>
      <xdr:colOff>123825</xdr:colOff>
      <xdr:row>16</xdr:row>
      <xdr:rowOff>1495425</xdr:rowOff>
    </xdr:to>
    <xdr:pic>
      <xdr:nvPicPr>
        <xdr:cNvPr id="16" name="図 34"/>
        <xdr:cNvPicPr preferRelativeResize="1">
          <a:picLocks noChangeAspect="1"/>
        </xdr:cNvPicPr>
      </xdr:nvPicPr>
      <xdr:blipFill>
        <a:blip r:embed="rId3"/>
        <a:srcRect b="26086"/>
        <a:stretch>
          <a:fillRect/>
        </a:stretch>
      </xdr:blipFill>
      <xdr:spPr>
        <a:xfrm>
          <a:off x="2552700" y="7572375"/>
          <a:ext cx="1238250" cy="1428750"/>
        </a:xfrm>
        <a:prstGeom prst="rect">
          <a:avLst/>
        </a:prstGeom>
        <a:noFill/>
        <a:ln w="9525" cmpd="sng">
          <a:solidFill>
            <a:srgbClr val="000000"/>
          </a:solidFill>
          <a:headEnd type="none"/>
          <a:tailEnd type="none"/>
        </a:ln>
      </xdr:spPr>
    </xdr:pic>
    <xdr:clientData/>
  </xdr:twoCellAnchor>
  <xdr:twoCellAnchor editAs="oneCell">
    <xdr:from>
      <xdr:col>12</xdr:col>
      <xdr:colOff>219075</xdr:colOff>
      <xdr:row>16</xdr:row>
      <xdr:rowOff>66675</xdr:rowOff>
    </xdr:from>
    <xdr:to>
      <xdr:col>16</xdr:col>
      <xdr:colOff>123825</xdr:colOff>
      <xdr:row>16</xdr:row>
      <xdr:rowOff>1495425</xdr:rowOff>
    </xdr:to>
    <xdr:pic>
      <xdr:nvPicPr>
        <xdr:cNvPr id="17" name="図 35"/>
        <xdr:cNvPicPr preferRelativeResize="1">
          <a:picLocks noChangeAspect="1"/>
        </xdr:cNvPicPr>
      </xdr:nvPicPr>
      <xdr:blipFill>
        <a:blip r:embed="rId3"/>
        <a:srcRect b="26086"/>
        <a:stretch>
          <a:fillRect/>
        </a:stretch>
      </xdr:blipFill>
      <xdr:spPr>
        <a:xfrm>
          <a:off x="4219575" y="7572375"/>
          <a:ext cx="1238250" cy="1428750"/>
        </a:xfrm>
        <a:prstGeom prst="rect">
          <a:avLst/>
        </a:prstGeom>
        <a:noFill/>
        <a:ln w="9525" cmpd="sng">
          <a:solidFill>
            <a:srgbClr val="000000"/>
          </a:solidFill>
          <a:headEnd type="none"/>
          <a:tailEnd type="none"/>
        </a:ln>
      </xdr:spPr>
    </xdr:pic>
    <xdr:clientData/>
  </xdr:twoCellAnchor>
  <xdr:twoCellAnchor editAs="oneCell">
    <xdr:from>
      <xdr:col>30</xdr:col>
      <xdr:colOff>228600</xdr:colOff>
      <xdr:row>7</xdr:row>
      <xdr:rowOff>47625</xdr:rowOff>
    </xdr:from>
    <xdr:to>
      <xdr:col>34</xdr:col>
      <xdr:colOff>133350</xdr:colOff>
      <xdr:row>7</xdr:row>
      <xdr:rowOff>1476375</xdr:rowOff>
    </xdr:to>
    <xdr:pic>
      <xdr:nvPicPr>
        <xdr:cNvPr id="18" name="図 36"/>
        <xdr:cNvPicPr preferRelativeResize="1">
          <a:picLocks noChangeAspect="1"/>
        </xdr:cNvPicPr>
      </xdr:nvPicPr>
      <xdr:blipFill>
        <a:blip r:embed="rId2"/>
        <a:srcRect b="16050"/>
        <a:stretch>
          <a:fillRect/>
        </a:stretch>
      </xdr:blipFill>
      <xdr:spPr>
        <a:xfrm>
          <a:off x="10229850" y="1724025"/>
          <a:ext cx="1238250" cy="1428750"/>
        </a:xfrm>
        <a:prstGeom prst="rect">
          <a:avLst/>
        </a:prstGeom>
        <a:noFill/>
        <a:ln w="9525" cmpd="sng">
          <a:solidFill>
            <a:srgbClr val="000000"/>
          </a:solidFill>
          <a:headEnd type="none"/>
          <a:tailEnd type="none"/>
        </a:ln>
      </xdr:spPr>
    </xdr:pic>
    <xdr:clientData/>
  </xdr:twoCellAnchor>
  <xdr:twoCellAnchor editAs="oneCell">
    <xdr:from>
      <xdr:col>35</xdr:col>
      <xdr:colOff>228600</xdr:colOff>
      <xdr:row>7</xdr:row>
      <xdr:rowOff>47625</xdr:rowOff>
    </xdr:from>
    <xdr:to>
      <xdr:col>39</xdr:col>
      <xdr:colOff>133350</xdr:colOff>
      <xdr:row>7</xdr:row>
      <xdr:rowOff>1476375</xdr:rowOff>
    </xdr:to>
    <xdr:pic>
      <xdr:nvPicPr>
        <xdr:cNvPr id="19" name="図 37"/>
        <xdr:cNvPicPr preferRelativeResize="1">
          <a:picLocks noChangeAspect="1"/>
        </xdr:cNvPicPr>
      </xdr:nvPicPr>
      <xdr:blipFill>
        <a:blip r:embed="rId2"/>
        <a:srcRect b="16050"/>
        <a:stretch>
          <a:fillRect/>
        </a:stretch>
      </xdr:blipFill>
      <xdr:spPr>
        <a:xfrm>
          <a:off x="11896725" y="1724025"/>
          <a:ext cx="1238250" cy="1428750"/>
        </a:xfrm>
        <a:prstGeom prst="rect">
          <a:avLst/>
        </a:prstGeom>
        <a:noFill/>
        <a:ln w="9525" cmpd="sng">
          <a:solidFill>
            <a:srgbClr val="000000"/>
          </a:solidFill>
          <a:headEnd type="none"/>
          <a:tailEnd type="none"/>
        </a:ln>
      </xdr:spPr>
    </xdr:pic>
    <xdr:clientData/>
  </xdr:twoCellAnchor>
  <xdr:twoCellAnchor editAs="oneCell">
    <xdr:from>
      <xdr:col>40</xdr:col>
      <xdr:colOff>228600</xdr:colOff>
      <xdr:row>7</xdr:row>
      <xdr:rowOff>47625</xdr:rowOff>
    </xdr:from>
    <xdr:to>
      <xdr:col>44</xdr:col>
      <xdr:colOff>133350</xdr:colOff>
      <xdr:row>7</xdr:row>
      <xdr:rowOff>1476375</xdr:rowOff>
    </xdr:to>
    <xdr:pic>
      <xdr:nvPicPr>
        <xdr:cNvPr id="20" name="図 38"/>
        <xdr:cNvPicPr preferRelativeResize="1">
          <a:picLocks noChangeAspect="1"/>
        </xdr:cNvPicPr>
      </xdr:nvPicPr>
      <xdr:blipFill>
        <a:blip r:embed="rId2"/>
        <a:srcRect b="16050"/>
        <a:stretch>
          <a:fillRect/>
        </a:stretch>
      </xdr:blipFill>
      <xdr:spPr>
        <a:xfrm>
          <a:off x="13563600" y="1724025"/>
          <a:ext cx="1238250" cy="1428750"/>
        </a:xfrm>
        <a:prstGeom prst="rect">
          <a:avLst/>
        </a:prstGeom>
        <a:noFill/>
        <a:ln w="9525" cmpd="sng">
          <a:solidFill>
            <a:srgbClr val="000000"/>
          </a:solidFill>
          <a:headEnd type="none"/>
          <a:tailEnd type="none"/>
        </a:ln>
      </xdr:spPr>
    </xdr:pic>
    <xdr:clientData/>
  </xdr:twoCellAnchor>
  <xdr:twoCellAnchor editAs="oneCell">
    <xdr:from>
      <xdr:col>25</xdr:col>
      <xdr:colOff>228600</xdr:colOff>
      <xdr:row>10</xdr:row>
      <xdr:rowOff>47625</xdr:rowOff>
    </xdr:from>
    <xdr:to>
      <xdr:col>29</xdr:col>
      <xdr:colOff>133350</xdr:colOff>
      <xdr:row>10</xdr:row>
      <xdr:rowOff>1476375</xdr:rowOff>
    </xdr:to>
    <xdr:pic>
      <xdr:nvPicPr>
        <xdr:cNvPr id="21" name="図 39"/>
        <xdr:cNvPicPr preferRelativeResize="1">
          <a:picLocks noChangeAspect="1"/>
        </xdr:cNvPicPr>
      </xdr:nvPicPr>
      <xdr:blipFill>
        <a:blip r:embed="rId2"/>
        <a:srcRect b="16050"/>
        <a:stretch>
          <a:fillRect/>
        </a:stretch>
      </xdr:blipFill>
      <xdr:spPr>
        <a:xfrm>
          <a:off x="8562975" y="3667125"/>
          <a:ext cx="1238250" cy="1428750"/>
        </a:xfrm>
        <a:prstGeom prst="rect">
          <a:avLst/>
        </a:prstGeom>
        <a:noFill/>
        <a:ln w="9525" cmpd="sng">
          <a:solidFill>
            <a:srgbClr val="000000"/>
          </a:solidFill>
          <a:headEnd type="none"/>
          <a:tailEnd type="none"/>
        </a:ln>
      </xdr:spPr>
    </xdr:pic>
    <xdr:clientData/>
  </xdr:twoCellAnchor>
  <xdr:twoCellAnchor editAs="oneCell">
    <xdr:from>
      <xdr:col>30</xdr:col>
      <xdr:colOff>228600</xdr:colOff>
      <xdr:row>10</xdr:row>
      <xdr:rowOff>47625</xdr:rowOff>
    </xdr:from>
    <xdr:to>
      <xdr:col>34</xdr:col>
      <xdr:colOff>133350</xdr:colOff>
      <xdr:row>10</xdr:row>
      <xdr:rowOff>1476375</xdr:rowOff>
    </xdr:to>
    <xdr:pic>
      <xdr:nvPicPr>
        <xdr:cNvPr id="22" name="図 40"/>
        <xdr:cNvPicPr preferRelativeResize="1">
          <a:picLocks noChangeAspect="1"/>
        </xdr:cNvPicPr>
      </xdr:nvPicPr>
      <xdr:blipFill>
        <a:blip r:embed="rId2"/>
        <a:srcRect b="16050"/>
        <a:stretch>
          <a:fillRect/>
        </a:stretch>
      </xdr:blipFill>
      <xdr:spPr>
        <a:xfrm>
          <a:off x="10229850" y="3667125"/>
          <a:ext cx="1238250" cy="1428750"/>
        </a:xfrm>
        <a:prstGeom prst="rect">
          <a:avLst/>
        </a:prstGeom>
        <a:noFill/>
        <a:ln w="9525" cmpd="sng">
          <a:solidFill>
            <a:srgbClr val="000000"/>
          </a:solidFill>
          <a:headEnd type="none"/>
          <a:tailEnd type="none"/>
        </a:ln>
      </xdr:spPr>
    </xdr:pic>
    <xdr:clientData/>
  </xdr:twoCellAnchor>
  <xdr:twoCellAnchor editAs="oneCell">
    <xdr:from>
      <xdr:col>35</xdr:col>
      <xdr:colOff>228600</xdr:colOff>
      <xdr:row>10</xdr:row>
      <xdr:rowOff>47625</xdr:rowOff>
    </xdr:from>
    <xdr:to>
      <xdr:col>39</xdr:col>
      <xdr:colOff>133350</xdr:colOff>
      <xdr:row>10</xdr:row>
      <xdr:rowOff>1476375</xdr:rowOff>
    </xdr:to>
    <xdr:pic>
      <xdr:nvPicPr>
        <xdr:cNvPr id="23" name="図 41"/>
        <xdr:cNvPicPr preferRelativeResize="1">
          <a:picLocks noChangeAspect="1"/>
        </xdr:cNvPicPr>
      </xdr:nvPicPr>
      <xdr:blipFill>
        <a:blip r:embed="rId2"/>
        <a:srcRect b="16050"/>
        <a:stretch>
          <a:fillRect/>
        </a:stretch>
      </xdr:blipFill>
      <xdr:spPr>
        <a:xfrm>
          <a:off x="11896725" y="3667125"/>
          <a:ext cx="1238250" cy="1428750"/>
        </a:xfrm>
        <a:prstGeom prst="rect">
          <a:avLst/>
        </a:prstGeom>
        <a:noFill/>
        <a:ln w="9525" cmpd="sng">
          <a:solidFill>
            <a:srgbClr val="000000"/>
          </a:solidFill>
          <a:headEnd type="none"/>
          <a:tailEnd type="none"/>
        </a:ln>
      </xdr:spPr>
    </xdr:pic>
    <xdr:clientData/>
  </xdr:twoCellAnchor>
  <xdr:twoCellAnchor editAs="oneCell">
    <xdr:from>
      <xdr:col>40</xdr:col>
      <xdr:colOff>228600</xdr:colOff>
      <xdr:row>10</xdr:row>
      <xdr:rowOff>47625</xdr:rowOff>
    </xdr:from>
    <xdr:to>
      <xdr:col>44</xdr:col>
      <xdr:colOff>133350</xdr:colOff>
      <xdr:row>10</xdr:row>
      <xdr:rowOff>1476375</xdr:rowOff>
    </xdr:to>
    <xdr:pic>
      <xdr:nvPicPr>
        <xdr:cNvPr id="24" name="図 42"/>
        <xdr:cNvPicPr preferRelativeResize="1">
          <a:picLocks noChangeAspect="1"/>
        </xdr:cNvPicPr>
      </xdr:nvPicPr>
      <xdr:blipFill>
        <a:blip r:embed="rId2"/>
        <a:srcRect b="16050"/>
        <a:stretch>
          <a:fillRect/>
        </a:stretch>
      </xdr:blipFill>
      <xdr:spPr>
        <a:xfrm>
          <a:off x="13563600" y="3667125"/>
          <a:ext cx="1238250" cy="1428750"/>
        </a:xfrm>
        <a:prstGeom prst="rect">
          <a:avLst/>
        </a:prstGeom>
        <a:noFill/>
        <a:ln w="9525" cmpd="sng">
          <a:solidFill>
            <a:srgbClr val="000000"/>
          </a:solidFill>
          <a:headEnd type="none"/>
          <a:tailEnd type="none"/>
        </a:ln>
      </xdr:spPr>
    </xdr:pic>
    <xdr:clientData/>
  </xdr:twoCellAnchor>
  <xdr:twoCellAnchor editAs="oneCell">
    <xdr:from>
      <xdr:col>25</xdr:col>
      <xdr:colOff>228600</xdr:colOff>
      <xdr:row>13</xdr:row>
      <xdr:rowOff>47625</xdr:rowOff>
    </xdr:from>
    <xdr:to>
      <xdr:col>29</xdr:col>
      <xdr:colOff>133350</xdr:colOff>
      <xdr:row>13</xdr:row>
      <xdr:rowOff>1476375</xdr:rowOff>
    </xdr:to>
    <xdr:pic>
      <xdr:nvPicPr>
        <xdr:cNvPr id="25" name="図 43"/>
        <xdr:cNvPicPr preferRelativeResize="1">
          <a:picLocks noChangeAspect="1"/>
        </xdr:cNvPicPr>
      </xdr:nvPicPr>
      <xdr:blipFill>
        <a:blip r:embed="rId2"/>
        <a:srcRect b="16050"/>
        <a:stretch>
          <a:fillRect/>
        </a:stretch>
      </xdr:blipFill>
      <xdr:spPr>
        <a:xfrm>
          <a:off x="8562975" y="5610225"/>
          <a:ext cx="1238250" cy="1428750"/>
        </a:xfrm>
        <a:prstGeom prst="rect">
          <a:avLst/>
        </a:prstGeom>
        <a:noFill/>
        <a:ln w="9525" cmpd="sng">
          <a:solidFill>
            <a:srgbClr val="000000"/>
          </a:solidFill>
          <a:headEnd type="none"/>
          <a:tailEnd type="none"/>
        </a:ln>
      </xdr:spPr>
    </xdr:pic>
    <xdr:clientData/>
  </xdr:twoCellAnchor>
  <xdr:twoCellAnchor editAs="oneCell">
    <xdr:from>
      <xdr:col>30</xdr:col>
      <xdr:colOff>228600</xdr:colOff>
      <xdr:row>13</xdr:row>
      <xdr:rowOff>47625</xdr:rowOff>
    </xdr:from>
    <xdr:to>
      <xdr:col>34</xdr:col>
      <xdr:colOff>133350</xdr:colOff>
      <xdr:row>13</xdr:row>
      <xdr:rowOff>1476375</xdr:rowOff>
    </xdr:to>
    <xdr:pic>
      <xdr:nvPicPr>
        <xdr:cNvPr id="26" name="図 44"/>
        <xdr:cNvPicPr preferRelativeResize="1">
          <a:picLocks noChangeAspect="1"/>
        </xdr:cNvPicPr>
      </xdr:nvPicPr>
      <xdr:blipFill>
        <a:blip r:embed="rId2"/>
        <a:srcRect b="16050"/>
        <a:stretch>
          <a:fillRect/>
        </a:stretch>
      </xdr:blipFill>
      <xdr:spPr>
        <a:xfrm>
          <a:off x="10229850" y="5610225"/>
          <a:ext cx="1238250" cy="1428750"/>
        </a:xfrm>
        <a:prstGeom prst="rect">
          <a:avLst/>
        </a:prstGeom>
        <a:noFill/>
        <a:ln w="9525" cmpd="sng">
          <a:solidFill>
            <a:srgbClr val="000000"/>
          </a:solidFill>
          <a:headEnd type="none"/>
          <a:tailEnd type="none"/>
        </a:ln>
      </xdr:spPr>
    </xdr:pic>
    <xdr:clientData/>
  </xdr:twoCellAnchor>
  <xdr:twoCellAnchor editAs="oneCell">
    <xdr:from>
      <xdr:col>35</xdr:col>
      <xdr:colOff>228600</xdr:colOff>
      <xdr:row>13</xdr:row>
      <xdr:rowOff>47625</xdr:rowOff>
    </xdr:from>
    <xdr:to>
      <xdr:col>39</xdr:col>
      <xdr:colOff>133350</xdr:colOff>
      <xdr:row>13</xdr:row>
      <xdr:rowOff>1476375</xdr:rowOff>
    </xdr:to>
    <xdr:pic>
      <xdr:nvPicPr>
        <xdr:cNvPr id="27" name="図 45"/>
        <xdr:cNvPicPr preferRelativeResize="1">
          <a:picLocks noChangeAspect="1"/>
        </xdr:cNvPicPr>
      </xdr:nvPicPr>
      <xdr:blipFill>
        <a:blip r:embed="rId2"/>
        <a:srcRect b="16050"/>
        <a:stretch>
          <a:fillRect/>
        </a:stretch>
      </xdr:blipFill>
      <xdr:spPr>
        <a:xfrm>
          <a:off x="11896725" y="5610225"/>
          <a:ext cx="1238250" cy="1428750"/>
        </a:xfrm>
        <a:prstGeom prst="rect">
          <a:avLst/>
        </a:prstGeom>
        <a:noFill/>
        <a:ln w="9525" cmpd="sng">
          <a:solidFill>
            <a:srgbClr val="000000"/>
          </a:solidFill>
          <a:headEnd type="none"/>
          <a:tailEnd type="none"/>
        </a:ln>
      </xdr:spPr>
    </xdr:pic>
    <xdr:clientData/>
  </xdr:twoCellAnchor>
  <xdr:twoCellAnchor editAs="oneCell">
    <xdr:from>
      <xdr:col>40</xdr:col>
      <xdr:colOff>228600</xdr:colOff>
      <xdr:row>13</xdr:row>
      <xdr:rowOff>47625</xdr:rowOff>
    </xdr:from>
    <xdr:to>
      <xdr:col>44</xdr:col>
      <xdr:colOff>133350</xdr:colOff>
      <xdr:row>13</xdr:row>
      <xdr:rowOff>1476375</xdr:rowOff>
    </xdr:to>
    <xdr:pic>
      <xdr:nvPicPr>
        <xdr:cNvPr id="28" name="図 46"/>
        <xdr:cNvPicPr preferRelativeResize="1">
          <a:picLocks noChangeAspect="1"/>
        </xdr:cNvPicPr>
      </xdr:nvPicPr>
      <xdr:blipFill>
        <a:blip r:embed="rId2"/>
        <a:srcRect b="16050"/>
        <a:stretch>
          <a:fillRect/>
        </a:stretch>
      </xdr:blipFill>
      <xdr:spPr>
        <a:xfrm>
          <a:off x="13563600" y="5610225"/>
          <a:ext cx="1238250" cy="1428750"/>
        </a:xfrm>
        <a:prstGeom prst="rect">
          <a:avLst/>
        </a:prstGeom>
        <a:noFill/>
        <a:ln w="9525" cmpd="sng">
          <a:solidFill>
            <a:srgbClr val="000000"/>
          </a:solidFill>
          <a:headEnd type="none"/>
          <a:tailEnd type="none"/>
        </a:ln>
      </xdr:spPr>
    </xdr:pic>
    <xdr:clientData/>
  </xdr:twoCellAnchor>
  <xdr:twoCellAnchor editAs="oneCell">
    <xdr:from>
      <xdr:col>25</xdr:col>
      <xdr:colOff>228600</xdr:colOff>
      <xdr:row>16</xdr:row>
      <xdr:rowOff>47625</xdr:rowOff>
    </xdr:from>
    <xdr:to>
      <xdr:col>29</xdr:col>
      <xdr:colOff>133350</xdr:colOff>
      <xdr:row>16</xdr:row>
      <xdr:rowOff>1476375</xdr:rowOff>
    </xdr:to>
    <xdr:pic>
      <xdr:nvPicPr>
        <xdr:cNvPr id="29" name="図 47"/>
        <xdr:cNvPicPr preferRelativeResize="1">
          <a:picLocks noChangeAspect="1"/>
        </xdr:cNvPicPr>
      </xdr:nvPicPr>
      <xdr:blipFill>
        <a:blip r:embed="rId2"/>
        <a:srcRect b="16050"/>
        <a:stretch>
          <a:fillRect/>
        </a:stretch>
      </xdr:blipFill>
      <xdr:spPr>
        <a:xfrm>
          <a:off x="8562975" y="7553325"/>
          <a:ext cx="1238250" cy="1428750"/>
        </a:xfrm>
        <a:prstGeom prst="rect">
          <a:avLst/>
        </a:prstGeom>
        <a:noFill/>
        <a:ln w="9525" cmpd="sng">
          <a:solidFill>
            <a:srgbClr val="000000"/>
          </a:solidFill>
          <a:headEnd type="none"/>
          <a:tailEnd type="none"/>
        </a:ln>
      </xdr:spPr>
    </xdr:pic>
    <xdr:clientData/>
  </xdr:twoCellAnchor>
  <xdr:twoCellAnchor editAs="oneCell">
    <xdr:from>
      <xdr:col>30</xdr:col>
      <xdr:colOff>228600</xdr:colOff>
      <xdr:row>16</xdr:row>
      <xdr:rowOff>47625</xdr:rowOff>
    </xdr:from>
    <xdr:to>
      <xdr:col>34</xdr:col>
      <xdr:colOff>133350</xdr:colOff>
      <xdr:row>16</xdr:row>
      <xdr:rowOff>1476375</xdr:rowOff>
    </xdr:to>
    <xdr:pic>
      <xdr:nvPicPr>
        <xdr:cNvPr id="30" name="図 48"/>
        <xdr:cNvPicPr preferRelativeResize="1">
          <a:picLocks noChangeAspect="1"/>
        </xdr:cNvPicPr>
      </xdr:nvPicPr>
      <xdr:blipFill>
        <a:blip r:embed="rId2"/>
        <a:srcRect b="16050"/>
        <a:stretch>
          <a:fillRect/>
        </a:stretch>
      </xdr:blipFill>
      <xdr:spPr>
        <a:xfrm>
          <a:off x="10229850" y="7553325"/>
          <a:ext cx="1238250" cy="1428750"/>
        </a:xfrm>
        <a:prstGeom prst="rect">
          <a:avLst/>
        </a:prstGeom>
        <a:noFill/>
        <a:ln w="9525" cmpd="sng">
          <a:solidFill>
            <a:srgbClr val="000000"/>
          </a:solidFill>
          <a:headEnd type="none"/>
          <a:tailEnd type="none"/>
        </a:ln>
      </xdr:spPr>
    </xdr:pic>
    <xdr:clientData/>
  </xdr:twoCellAnchor>
  <xdr:twoCellAnchor editAs="oneCell">
    <xdr:from>
      <xdr:col>35</xdr:col>
      <xdr:colOff>228600</xdr:colOff>
      <xdr:row>16</xdr:row>
      <xdr:rowOff>47625</xdr:rowOff>
    </xdr:from>
    <xdr:to>
      <xdr:col>39</xdr:col>
      <xdr:colOff>133350</xdr:colOff>
      <xdr:row>16</xdr:row>
      <xdr:rowOff>1476375</xdr:rowOff>
    </xdr:to>
    <xdr:pic>
      <xdr:nvPicPr>
        <xdr:cNvPr id="31" name="図 49"/>
        <xdr:cNvPicPr preferRelativeResize="1">
          <a:picLocks noChangeAspect="1"/>
        </xdr:cNvPicPr>
      </xdr:nvPicPr>
      <xdr:blipFill>
        <a:blip r:embed="rId2"/>
        <a:srcRect b="16050"/>
        <a:stretch>
          <a:fillRect/>
        </a:stretch>
      </xdr:blipFill>
      <xdr:spPr>
        <a:xfrm>
          <a:off x="11896725" y="7553325"/>
          <a:ext cx="1238250" cy="14287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7">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O26"/>
  <sheetViews>
    <sheetView showZeros="0" zoomScale="75" zoomScaleNormal="75" zoomScaleSheetLayoutView="75" zoomScalePageLayoutView="0" workbookViewId="0" topLeftCell="A1">
      <selection activeCell="A1" sqref="A1"/>
    </sheetView>
  </sheetViews>
  <sheetFormatPr defaultColWidth="0" defaultRowHeight="12.75" customHeight="1" zeroHeight="1"/>
  <cols>
    <col min="1" max="1" width="4.50390625" style="0" bestFit="1" customWidth="1"/>
    <col min="2" max="2" width="7.25390625" style="0" bestFit="1" customWidth="1"/>
    <col min="3" max="3" width="18.625" style="0" customWidth="1"/>
    <col min="4" max="4" width="6.625" style="0" customWidth="1"/>
    <col min="5" max="5" width="4.50390625" style="0" bestFit="1" customWidth="1"/>
    <col min="6" max="6" width="7.25390625" style="0" bestFit="1" customWidth="1"/>
    <col min="7" max="7" width="18.625" style="0" customWidth="1"/>
    <col min="8" max="8" width="6.625" style="0" customWidth="1"/>
    <col min="9" max="9" width="4.50390625" style="0" bestFit="1" customWidth="1"/>
    <col min="10" max="10" width="7.25390625" style="0" bestFit="1" customWidth="1"/>
    <col min="11" max="11" width="18.625" style="0" customWidth="1"/>
    <col min="12" max="12" width="6.625" style="0" customWidth="1"/>
    <col min="13" max="13" width="4.50390625" style="0" bestFit="1" customWidth="1"/>
    <col min="14" max="14" width="7.25390625" style="0" bestFit="1" customWidth="1"/>
    <col min="15" max="15" width="18.625" style="0" customWidth="1"/>
    <col min="16" max="16" width="0.12890625" style="0" customWidth="1"/>
    <col min="17" max="16384" width="0" style="0" hidden="1" customWidth="1"/>
  </cols>
  <sheetData>
    <row r="1" ht="18.75">
      <c r="A1" s="122" t="s">
        <v>120</v>
      </c>
    </row>
    <row r="2" ht="14.25" thickBot="1"/>
    <row r="3" spans="1:15" ht="22.5" customHeight="1">
      <c r="A3" s="374" t="str">
        <f>'選手名簿入力'!$R$15&amp;"中学校"</f>
        <v>▲▲▲中学校</v>
      </c>
      <c r="B3" s="375"/>
      <c r="C3" s="376"/>
      <c r="D3" s="16"/>
      <c r="E3" s="374" t="str">
        <f>'選手名簿入力'!$R$15&amp;"中学校"</f>
        <v>▲▲▲中学校</v>
      </c>
      <c r="F3" s="375"/>
      <c r="G3" s="376"/>
      <c r="H3" s="16"/>
      <c r="I3" s="374" t="str">
        <f>'選手名簿入力'!$R$15&amp;"中学校"</f>
        <v>▲▲▲中学校</v>
      </c>
      <c r="J3" s="375"/>
      <c r="K3" s="376"/>
      <c r="L3" s="22"/>
      <c r="M3" s="374" t="str">
        <f>'選手名簿入力'!$R$15&amp;"中学校"</f>
        <v>▲▲▲中学校</v>
      </c>
      <c r="N3" s="375"/>
      <c r="O3" s="376"/>
    </row>
    <row r="4" spans="1:15" ht="45" customHeight="1" thickBot="1">
      <c r="A4" s="377" t="s">
        <v>119</v>
      </c>
      <c r="B4" s="378"/>
      <c r="C4" s="379"/>
      <c r="D4" s="16"/>
      <c r="E4" s="377" t="s">
        <v>119</v>
      </c>
      <c r="F4" s="378"/>
      <c r="G4" s="379"/>
      <c r="H4" s="16"/>
      <c r="I4" s="377" t="s">
        <v>119</v>
      </c>
      <c r="J4" s="378"/>
      <c r="K4" s="379"/>
      <c r="L4" s="16"/>
      <c r="M4" s="377" t="s">
        <v>119</v>
      </c>
      <c r="N4" s="378"/>
      <c r="O4" s="379"/>
    </row>
    <row r="5" spans="1:15" ht="22.5" customHeight="1">
      <c r="A5" s="368" t="s">
        <v>108</v>
      </c>
      <c r="B5" s="369"/>
      <c r="C5" s="118" t="str">
        <f>'選手名簿入力'!$K$9&amp;"（"&amp;'選手名簿入力'!$L$9&amp;"）"</f>
        <v>（教諭）</v>
      </c>
      <c r="D5" s="16"/>
      <c r="E5" s="368" t="s">
        <v>108</v>
      </c>
      <c r="F5" s="369"/>
      <c r="G5" s="118" t="str">
        <f>$K5</f>
        <v>（教諭）</v>
      </c>
      <c r="H5" s="16"/>
      <c r="I5" s="368" t="s">
        <v>108</v>
      </c>
      <c r="J5" s="369"/>
      <c r="K5" s="118" t="str">
        <f>'選手名簿入力'!$K$9&amp;"（"&amp;'選手名簿入力'!$L$9&amp;"）"</f>
        <v>（教諭）</v>
      </c>
      <c r="L5" s="16"/>
      <c r="M5" s="368" t="s">
        <v>108</v>
      </c>
      <c r="N5" s="369"/>
      <c r="O5" s="118" t="str">
        <f>'選手名簿入力'!$K$9&amp;"（"&amp;'選手名簿入力'!$L$9&amp;"）"</f>
        <v>（教諭）</v>
      </c>
    </row>
    <row r="6" spans="1:15" ht="22.5" customHeight="1">
      <c r="A6" s="370" t="s">
        <v>109</v>
      </c>
      <c r="B6" s="371"/>
      <c r="C6" s="119" t="str">
        <f>'選手名簿入力'!$K$10&amp;"（"&amp;'選手名簿入力'!$L$10&amp;"）"</f>
        <v>（指導員）</v>
      </c>
      <c r="D6" s="16"/>
      <c r="E6" s="370" t="s">
        <v>109</v>
      </c>
      <c r="F6" s="371"/>
      <c r="G6" s="119" t="str">
        <f>$K6</f>
        <v>（指導員）</v>
      </c>
      <c r="H6" s="16"/>
      <c r="I6" s="370" t="s">
        <v>109</v>
      </c>
      <c r="J6" s="371"/>
      <c r="K6" s="119" t="str">
        <f>'選手名簿入力'!$K$10&amp;"（"&amp;'選手名簿入力'!$L$10&amp;"）"</f>
        <v>（指導員）</v>
      </c>
      <c r="L6" s="16"/>
      <c r="M6" s="370" t="s">
        <v>109</v>
      </c>
      <c r="N6" s="371"/>
      <c r="O6" s="119" t="str">
        <f>'選手名簿入力'!$K$10&amp;"（"&amp;'選手名簿入力'!$L$10&amp;"）"</f>
        <v>（指導員）</v>
      </c>
    </row>
    <row r="7" spans="1:15" ht="22.5" customHeight="1">
      <c r="A7" s="370" t="s">
        <v>110</v>
      </c>
      <c r="B7" s="371"/>
      <c r="C7" s="119" t="str">
        <f>'選手名簿入力'!$K$11&amp;"（"&amp;'選手名簿入力'!$L$11&amp;"）"</f>
        <v>（外部コーチ）</v>
      </c>
      <c r="D7" s="16"/>
      <c r="E7" s="370" t="s">
        <v>110</v>
      </c>
      <c r="F7" s="371"/>
      <c r="G7" s="119" t="str">
        <f>$K7</f>
        <v>（外部コーチ）</v>
      </c>
      <c r="H7" s="16"/>
      <c r="I7" s="370" t="s">
        <v>110</v>
      </c>
      <c r="J7" s="371"/>
      <c r="K7" s="119" t="str">
        <f>'選手名簿入力'!$K$11&amp;"（"&amp;'選手名簿入力'!$L$11&amp;"）"</f>
        <v>（外部コーチ）</v>
      </c>
      <c r="L7" s="16"/>
      <c r="M7" s="370" t="s">
        <v>110</v>
      </c>
      <c r="N7" s="371"/>
      <c r="O7" s="119" t="str">
        <f>'選手名簿入力'!$K$11&amp;"（"&amp;'選手名簿入力'!$L$11&amp;"）"</f>
        <v>（外部コーチ）</v>
      </c>
    </row>
    <row r="8" spans="1:15" ht="22.5" customHeight="1" thickBot="1">
      <c r="A8" s="372" t="s">
        <v>111</v>
      </c>
      <c r="B8" s="373"/>
      <c r="C8" s="120" t="str">
        <f>'選手名簿入力'!$K$12&amp;"（"&amp;'選手名簿入力'!$L$12&amp;"）"</f>
        <v>（生徒）</v>
      </c>
      <c r="D8" s="16"/>
      <c r="E8" s="372" t="s">
        <v>111</v>
      </c>
      <c r="F8" s="373"/>
      <c r="G8" s="120" t="str">
        <f>$K8</f>
        <v>（生徒）</v>
      </c>
      <c r="H8" s="16"/>
      <c r="I8" s="372" t="s">
        <v>111</v>
      </c>
      <c r="J8" s="373"/>
      <c r="K8" s="120" t="str">
        <f>'選手名簿入力'!$K$12&amp;"（"&amp;'選手名簿入力'!$L$12&amp;"）"</f>
        <v>（生徒）</v>
      </c>
      <c r="L8" s="16"/>
      <c r="M8" s="372" t="s">
        <v>111</v>
      </c>
      <c r="N8" s="373"/>
      <c r="O8" s="120" t="str">
        <f>'選手名簿入力'!$K$12&amp;"（"&amp;'選手名簿入力'!$L$12&amp;"）"</f>
        <v>（生徒）</v>
      </c>
    </row>
    <row r="9" spans="1:15" ht="22.5" customHeight="1">
      <c r="A9" s="6" t="s">
        <v>74</v>
      </c>
      <c r="B9" s="7" t="s">
        <v>1</v>
      </c>
      <c r="C9" s="17" t="s">
        <v>75</v>
      </c>
      <c r="D9" s="16"/>
      <c r="E9" s="6" t="s">
        <v>74</v>
      </c>
      <c r="F9" s="7" t="s">
        <v>1</v>
      </c>
      <c r="G9" s="17" t="s">
        <v>75</v>
      </c>
      <c r="H9" s="16"/>
      <c r="I9" s="6" t="s">
        <v>74</v>
      </c>
      <c r="J9" s="7" t="s">
        <v>1</v>
      </c>
      <c r="K9" s="17" t="s">
        <v>75</v>
      </c>
      <c r="L9" s="16"/>
      <c r="M9" s="6" t="s">
        <v>74</v>
      </c>
      <c r="N9" s="7" t="s">
        <v>1</v>
      </c>
      <c r="O9" s="17" t="s">
        <v>75</v>
      </c>
    </row>
    <row r="10" spans="1:15" ht="22.5" customHeight="1">
      <c r="A10" s="63">
        <v>1</v>
      </c>
      <c r="B10" s="123">
        <v>1</v>
      </c>
      <c r="C10" s="64" t="e">
        <f>IF(B10="","",VLOOKUP(B10,'選手名簿入力'!$J$14:$K$63,2))</f>
        <v>#N/A</v>
      </c>
      <c r="D10" s="16"/>
      <c r="E10" s="63">
        <v>1</v>
      </c>
      <c r="F10" s="123">
        <v>1</v>
      </c>
      <c r="G10" s="64" t="e">
        <f>IF(F10="","",VLOOKUP(F10,'選手名簿入力'!$J$14:$K$63,2))</f>
        <v>#N/A</v>
      </c>
      <c r="H10" s="16"/>
      <c r="I10" s="63">
        <v>1</v>
      </c>
      <c r="J10" s="123">
        <v>1</v>
      </c>
      <c r="K10" s="64" t="e">
        <f>IF(J10="","",VLOOKUP(J10,'選手名簿入力'!$J$14:$K$63,2))</f>
        <v>#N/A</v>
      </c>
      <c r="L10" s="16"/>
      <c r="M10" s="63">
        <v>1</v>
      </c>
      <c r="N10" s="123">
        <v>1</v>
      </c>
      <c r="O10" s="64" t="e">
        <f>IF(N10="","",VLOOKUP(N10,'選手名簿入力'!$J$14:$K$63,2))</f>
        <v>#N/A</v>
      </c>
    </row>
    <row r="11" spans="1:15" ht="22.5" customHeight="1">
      <c r="A11" s="63">
        <v>2</v>
      </c>
      <c r="B11" s="123" t="s">
        <v>43</v>
      </c>
      <c r="C11" s="64" t="e">
        <f>IF(B11="","",VLOOKUP(B11,'選手名簿入力'!$J$14:$K$63,2))</f>
        <v>#N/A</v>
      </c>
      <c r="D11" s="16"/>
      <c r="E11" s="63">
        <v>2</v>
      </c>
      <c r="F11" s="123" t="s">
        <v>43</v>
      </c>
      <c r="G11" s="64" t="e">
        <f>IF(F11="","",VLOOKUP(F11,'選手名簿入力'!$J$14:$K$63,2))</f>
        <v>#N/A</v>
      </c>
      <c r="H11" s="16"/>
      <c r="I11" s="63">
        <v>2</v>
      </c>
      <c r="J11" s="123" t="s">
        <v>43</v>
      </c>
      <c r="K11" s="64" t="e">
        <f>IF(J11="","",VLOOKUP(J11,'選手名簿入力'!$J$14:$K$63,2))</f>
        <v>#N/A</v>
      </c>
      <c r="L11" s="16"/>
      <c r="M11" s="63">
        <v>2</v>
      </c>
      <c r="N11" s="123" t="s">
        <v>43</v>
      </c>
      <c r="O11" s="64" t="e">
        <f>IF(N11="","",VLOOKUP(N11,'選手名簿入力'!$J$14:$K$63,2))</f>
        <v>#N/A</v>
      </c>
    </row>
    <row r="12" spans="1:15" ht="22.5" customHeight="1">
      <c r="A12" s="63">
        <v>3</v>
      </c>
      <c r="B12" s="123">
        <v>3</v>
      </c>
      <c r="C12" s="64" t="e">
        <f>IF(B12="","",VLOOKUP(B12,'選手名簿入力'!$J$14:$K$63,2))</f>
        <v>#N/A</v>
      </c>
      <c r="D12" s="16"/>
      <c r="E12" s="63">
        <v>3</v>
      </c>
      <c r="F12" s="123">
        <v>3</v>
      </c>
      <c r="G12" s="64" t="e">
        <f>IF(F12="","",VLOOKUP(F12,'選手名簿入力'!$J$14:$K$63,2))</f>
        <v>#N/A</v>
      </c>
      <c r="H12" s="16"/>
      <c r="I12" s="63">
        <v>3</v>
      </c>
      <c r="J12" s="123">
        <v>3</v>
      </c>
      <c r="K12" s="64" t="e">
        <f>IF(J12="","",VLOOKUP(J12,'選手名簿入力'!$J$14:$K$63,2))</f>
        <v>#N/A</v>
      </c>
      <c r="L12" s="16"/>
      <c r="M12" s="63">
        <v>3</v>
      </c>
      <c r="N12" s="123">
        <v>3</v>
      </c>
      <c r="O12" s="64" t="e">
        <f>IF(N12="","",VLOOKUP(N12,'選手名簿入力'!$J$14:$K$63,2))</f>
        <v>#N/A</v>
      </c>
    </row>
    <row r="13" spans="1:15" ht="22.5" customHeight="1">
      <c r="A13" s="63">
        <v>4</v>
      </c>
      <c r="B13" s="123">
        <v>4</v>
      </c>
      <c r="C13" s="64" t="e">
        <f>IF(B13="","",VLOOKUP(B13,'選手名簿入力'!$J$14:$K$63,2))</f>
        <v>#N/A</v>
      </c>
      <c r="D13" s="16"/>
      <c r="E13" s="63">
        <v>4</v>
      </c>
      <c r="F13" s="123">
        <v>4</v>
      </c>
      <c r="G13" s="64" t="e">
        <f>IF(F13="","",VLOOKUP(F13,'選手名簿入力'!$J$14:$K$63,2))</f>
        <v>#N/A</v>
      </c>
      <c r="H13" s="16"/>
      <c r="I13" s="63">
        <v>4</v>
      </c>
      <c r="J13" s="123">
        <v>4</v>
      </c>
      <c r="K13" s="64" t="e">
        <f>IF(J13="","",VLOOKUP(J13,'選手名簿入力'!$J$14:$K$63,2))</f>
        <v>#N/A</v>
      </c>
      <c r="L13" s="16"/>
      <c r="M13" s="63">
        <v>4</v>
      </c>
      <c r="N13" s="123">
        <v>4</v>
      </c>
      <c r="O13" s="64" t="e">
        <f>IF(N13="","",VLOOKUP(N13,'選手名簿入力'!$J$14:$K$63,2))</f>
        <v>#N/A</v>
      </c>
    </row>
    <row r="14" spans="1:15" ht="22.5" customHeight="1">
      <c r="A14" s="61">
        <v>5</v>
      </c>
      <c r="B14" s="32">
        <v>5</v>
      </c>
      <c r="C14" s="64" t="e">
        <f>IF(B14="","",VLOOKUP(B14,'選手名簿入力'!$J$14:$K$63,2))</f>
        <v>#N/A</v>
      </c>
      <c r="D14" s="16"/>
      <c r="E14" s="61">
        <v>5</v>
      </c>
      <c r="F14" s="32">
        <v>5</v>
      </c>
      <c r="G14" s="64" t="e">
        <f>IF(F14="","",VLOOKUP(F14,'選手名簿入力'!$J$14:$K$63,2))</f>
        <v>#N/A</v>
      </c>
      <c r="H14" s="16"/>
      <c r="I14" s="61">
        <v>5</v>
      </c>
      <c r="J14" s="32">
        <v>5</v>
      </c>
      <c r="K14" s="64" t="e">
        <f>IF(J14="","",VLOOKUP(J14,'選手名簿入力'!$J$14:$K$63,2))</f>
        <v>#N/A</v>
      </c>
      <c r="L14" s="16"/>
      <c r="M14" s="61">
        <v>5</v>
      </c>
      <c r="N14" s="32">
        <v>5</v>
      </c>
      <c r="O14" s="64" t="e">
        <f>IF(N14="","",VLOOKUP(N14,'選手名簿入力'!$J$14:$K$63,2))</f>
        <v>#N/A</v>
      </c>
    </row>
    <row r="15" spans="1:15" ht="22.5" customHeight="1">
      <c r="A15" s="61">
        <v>6</v>
      </c>
      <c r="B15" s="32">
        <v>6</v>
      </c>
      <c r="C15" s="64" t="e">
        <f>IF(B15="","",VLOOKUP(B15,'選手名簿入力'!$J$14:$K$63,2))</f>
        <v>#N/A</v>
      </c>
      <c r="D15" s="16"/>
      <c r="E15" s="61">
        <v>6</v>
      </c>
      <c r="F15" s="32">
        <v>6</v>
      </c>
      <c r="G15" s="64" t="e">
        <f>IF(F15="","",VLOOKUP(F15,'選手名簿入力'!$J$14:$K$63,2))</f>
        <v>#N/A</v>
      </c>
      <c r="H15" s="16"/>
      <c r="I15" s="61">
        <v>6</v>
      </c>
      <c r="J15" s="32">
        <v>6</v>
      </c>
      <c r="K15" s="64" t="e">
        <f>IF(J15="","",VLOOKUP(J15,'選手名簿入力'!$J$14:$K$63,2))</f>
        <v>#N/A</v>
      </c>
      <c r="L15" s="16"/>
      <c r="M15" s="61">
        <v>6</v>
      </c>
      <c r="N15" s="32">
        <v>6</v>
      </c>
      <c r="O15" s="64" t="e">
        <f>IF(N15="","",VLOOKUP(N15,'選手名簿入力'!$J$14:$K$63,2))</f>
        <v>#N/A</v>
      </c>
    </row>
    <row r="16" spans="1:15" ht="22.5" customHeight="1">
      <c r="A16" s="61">
        <v>7</v>
      </c>
      <c r="B16" s="32">
        <v>7</v>
      </c>
      <c r="C16" s="64" t="e">
        <f>IF(B16="","",VLOOKUP(B16,'選手名簿入力'!$J$14:$K$63,2))</f>
        <v>#N/A</v>
      </c>
      <c r="D16" s="16"/>
      <c r="E16" s="61">
        <v>7</v>
      </c>
      <c r="F16" s="32">
        <v>7</v>
      </c>
      <c r="G16" s="64" t="e">
        <f>IF(F16="","",VLOOKUP(F16,'選手名簿入力'!$J$14:$K$63,2))</f>
        <v>#N/A</v>
      </c>
      <c r="H16" s="16"/>
      <c r="I16" s="61">
        <v>7</v>
      </c>
      <c r="J16" s="32">
        <v>7</v>
      </c>
      <c r="K16" s="64" t="e">
        <f>IF(J16="","",VLOOKUP(J16,'選手名簿入力'!$J$14:$K$63,2))</f>
        <v>#N/A</v>
      </c>
      <c r="L16" s="16"/>
      <c r="M16" s="61">
        <v>7</v>
      </c>
      <c r="N16" s="32">
        <v>7</v>
      </c>
      <c r="O16" s="64" t="e">
        <f>IF(N16="","",VLOOKUP(N16,'選手名簿入力'!$J$14:$K$63,2))</f>
        <v>#N/A</v>
      </c>
    </row>
    <row r="17" spans="1:15" ht="22.5" customHeight="1">
      <c r="A17" s="61">
        <v>8</v>
      </c>
      <c r="B17" s="32">
        <v>8</v>
      </c>
      <c r="C17" s="64" t="e">
        <f>IF(B17="","",VLOOKUP(B17,'選手名簿入力'!$J$14:$K$63,2))</f>
        <v>#N/A</v>
      </c>
      <c r="D17" s="16"/>
      <c r="E17" s="61">
        <v>8</v>
      </c>
      <c r="F17" s="32">
        <v>8</v>
      </c>
      <c r="G17" s="64" t="e">
        <f>IF(F17="","",VLOOKUP(F17,'選手名簿入力'!$J$14:$K$63,2))</f>
        <v>#N/A</v>
      </c>
      <c r="H17" s="16"/>
      <c r="I17" s="61">
        <v>8</v>
      </c>
      <c r="J17" s="32">
        <v>8</v>
      </c>
      <c r="K17" s="64" t="e">
        <f>IF(J17="","",VLOOKUP(J17,'選手名簿入力'!$J$14:$K$63,2))</f>
        <v>#N/A</v>
      </c>
      <c r="L17" s="16"/>
      <c r="M17" s="61">
        <v>8</v>
      </c>
      <c r="N17" s="32">
        <v>8</v>
      </c>
      <c r="O17" s="64" t="e">
        <f>IF(N17="","",VLOOKUP(N17,'選手名簿入力'!$J$14:$K$63,2))</f>
        <v>#N/A</v>
      </c>
    </row>
    <row r="18" spans="1:15" ht="22.5" customHeight="1">
      <c r="A18" s="61">
        <v>9</v>
      </c>
      <c r="B18" s="32">
        <v>9</v>
      </c>
      <c r="C18" s="64" t="e">
        <f>IF(B18="","",VLOOKUP(B18,'選手名簿入力'!$J$14:$K$63,2))</f>
        <v>#N/A</v>
      </c>
      <c r="D18" s="16"/>
      <c r="E18" s="61">
        <v>9</v>
      </c>
      <c r="F18" s="32">
        <v>9</v>
      </c>
      <c r="G18" s="64" t="e">
        <f>IF(F18="","",VLOOKUP(F18,'選手名簿入力'!$J$14:$K$63,2))</f>
        <v>#N/A</v>
      </c>
      <c r="H18" s="16"/>
      <c r="I18" s="61">
        <v>9</v>
      </c>
      <c r="J18" s="32">
        <v>9</v>
      </c>
      <c r="K18" s="64" t="e">
        <f>IF(J18="","",VLOOKUP(J18,'選手名簿入力'!$J$14:$K$63,2))</f>
        <v>#N/A</v>
      </c>
      <c r="L18" s="16"/>
      <c r="M18" s="61">
        <v>9</v>
      </c>
      <c r="N18" s="32">
        <v>9</v>
      </c>
      <c r="O18" s="64" t="e">
        <f>IF(N18="","",VLOOKUP(N18,'選手名簿入力'!$J$14:$K$63,2))</f>
        <v>#N/A</v>
      </c>
    </row>
    <row r="19" spans="1:15" ht="22.5" customHeight="1">
      <c r="A19" s="61">
        <v>10</v>
      </c>
      <c r="B19" s="32">
        <v>10</v>
      </c>
      <c r="C19" s="64" t="e">
        <f>IF(B19="","",VLOOKUP(B19,'選手名簿入力'!$J$14:$K$63,2))</f>
        <v>#N/A</v>
      </c>
      <c r="D19" s="16"/>
      <c r="E19" s="61">
        <v>10</v>
      </c>
      <c r="F19" s="32">
        <v>10</v>
      </c>
      <c r="G19" s="64" t="e">
        <f>IF(F19="","",VLOOKUP(F19,'選手名簿入力'!$J$14:$K$63,2))</f>
        <v>#N/A</v>
      </c>
      <c r="H19" s="16"/>
      <c r="I19" s="61">
        <v>10</v>
      </c>
      <c r="J19" s="32">
        <v>10</v>
      </c>
      <c r="K19" s="64" t="e">
        <f>IF(J19="","",VLOOKUP(J19,'選手名簿入力'!$J$14:$K$63,2))</f>
        <v>#N/A</v>
      </c>
      <c r="L19" s="16"/>
      <c r="M19" s="61">
        <v>10</v>
      </c>
      <c r="N19" s="32">
        <v>10</v>
      </c>
      <c r="O19" s="64" t="e">
        <f>IF(N19="","",VLOOKUP(N19,'選手名簿入力'!$J$14:$K$63,2))</f>
        <v>#N/A</v>
      </c>
    </row>
    <row r="20" spans="1:15" ht="22.5" customHeight="1">
      <c r="A20" s="61">
        <v>11</v>
      </c>
      <c r="B20" s="32">
        <v>11</v>
      </c>
      <c r="C20" s="64" t="e">
        <f>IF(B20="","",VLOOKUP(B20,'選手名簿入力'!$J$14:$K$63,2))</f>
        <v>#N/A</v>
      </c>
      <c r="D20" s="16"/>
      <c r="E20" s="61">
        <v>11</v>
      </c>
      <c r="F20" s="32">
        <v>11</v>
      </c>
      <c r="G20" s="64" t="e">
        <f>IF(F20="","",VLOOKUP(F20,'選手名簿入力'!$J$14:$K$63,2))</f>
        <v>#N/A</v>
      </c>
      <c r="H20" s="16"/>
      <c r="I20" s="61">
        <v>11</v>
      </c>
      <c r="J20" s="32">
        <v>11</v>
      </c>
      <c r="K20" s="64" t="e">
        <f>IF(J20="","",VLOOKUP(J20,'選手名簿入力'!$J$14:$K$63,2))</f>
        <v>#N/A</v>
      </c>
      <c r="L20" s="16"/>
      <c r="M20" s="61">
        <v>11</v>
      </c>
      <c r="N20" s="32">
        <v>11</v>
      </c>
      <c r="O20" s="64" t="e">
        <f>IF(N20="","",VLOOKUP(N20,'選手名簿入力'!$J$14:$K$63,2))</f>
        <v>#N/A</v>
      </c>
    </row>
    <row r="21" spans="1:15" ht="22.5" customHeight="1">
      <c r="A21" s="61">
        <v>12</v>
      </c>
      <c r="B21" s="32">
        <v>12</v>
      </c>
      <c r="C21" s="64" t="e">
        <f>IF(B21="","",VLOOKUP(B21,'選手名簿入力'!$J$14:$K$63,2))</f>
        <v>#N/A</v>
      </c>
      <c r="D21" s="16"/>
      <c r="E21" s="61">
        <v>12</v>
      </c>
      <c r="F21" s="32">
        <v>12</v>
      </c>
      <c r="G21" s="64" t="e">
        <f>IF(F21="","",VLOOKUP(F21,'選手名簿入力'!$J$14:$K$63,2))</f>
        <v>#N/A</v>
      </c>
      <c r="H21" s="16"/>
      <c r="I21" s="61">
        <v>12</v>
      </c>
      <c r="J21" s="32">
        <v>12</v>
      </c>
      <c r="K21" s="64" t="e">
        <f>IF(J21="","",VLOOKUP(J21,'選手名簿入力'!$J$14:$K$63,2))</f>
        <v>#N/A</v>
      </c>
      <c r="L21" s="16"/>
      <c r="M21" s="61">
        <v>12</v>
      </c>
      <c r="N21" s="32">
        <v>12</v>
      </c>
      <c r="O21" s="64" t="e">
        <f>IF(N21="","",VLOOKUP(N21,'選手名簿入力'!$J$14:$K$63,2))</f>
        <v>#N/A</v>
      </c>
    </row>
    <row r="22" spans="1:15" ht="22.5" customHeight="1">
      <c r="A22" s="61">
        <v>13</v>
      </c>
      <c r="B22" s="32">
        <v>13</v>
      </c>
      <c r="C22" s="64" t="e">
        <f>IF(B22="","",VLOOKUP(B22,'選手名簿入力'!$J$14:$K$63,2))</f>
        <v>#N/A</v>
      </c>
      <c r="D22" s="16"/>
      <c r="E22" s="61">
        <v>13</v>
      </c>
      <c r="F22" s="32">
        <v>13</v>
      </c>
      <c r="G22" s="64" t="e">
        <f>IF(F22="","",VLOOKUP(F22,'選手名簿入力'!$J$14:$K$63,2))</f>
        <v>#N/A</v>
      </c>
      <c r="H22" s="16"/>
      <c r="I22" s="61">
        <v>13</v>
      </c>
      <c r="J22" s="32">
        <v>13</v>
      </c>
      <c r="K22" s="64" t="e">
        <f>IF(J22="","",VLOOKUP(J22,'選手名簿入力'!$J$14:$K$63,2))</f>
        <v>#N/A</v>
      </c>
      <c r="L22" s="16"/>
      <c r="M22" s="61">
        <v>13</v>
      </c>
      <c r="N22" s="32">
        <v>13</v>
      </c>
      <c r="O22" s="64" t="e">
        <f>IF(N22="","",VLOOKUP(N22,'選手名簿入力'!$J$14:$K$63,2))</f>
        <v>#N/A</v>
      </c>
    </row>
    <row r="23" spans="1:15" ht="22.5" customHeight="1">
      <c r="A23" s="61">
        <v>14</v>
      </c>
      <c r="B23" s="32">
        <v>14</v>
      </c>
      <c r="C23" s="64" t="e">
        <f>IF(B23="","",VLOOKUP(B23,'選手名簿入力'!$J$14:$K$63,2))</f>
        <v>#N/A</v>
      </c>
      <c r="D23" s="16"/>
      <c r="E23" s="61">
        <v>14</v>
      </c>
      <c r="F23" s="32">
        <v>14</v>
      </c>
      <c r="G23" s="64" t="e">
        <f>IF(F23="","",VLOOKUP(F23,'選手名簿入力'!$J$14:$K$63,2))</f>
        <v>#N/A</v>
      </c>
      <c r="H23" s="16"/>
      <c r="I23" s="61">
        <v>14</v>
      </c>
      <c r="J23" s="32">
        <v>14</v>
      </c>
      <c r="K23" s="64" t="e">
        <f>IF(J23="","",VLOOKUP(J23,'選手名簿入力'!$J$14:$K$63,2))</f>
        <v>#N/A</v>
      </c>
      <c r="L23" s="16"/>
      <c r="M23" s="61">
        <v>14</v>
      </c>
      <c r="N23" s="32">
        <v>14</v>
      </c>
      <c r="O23" s="64" t="e">
        <f>IF(N23="","",VLOOKUP(N23,'選手名簿入力'!$J$14:$K$63,2))</f>
        <v>#N/A</v>
      </c>
    </row>
    <row r="24" spans="1:15" ht="22.5" customHeight="1">
      <c r="A24" s="61">
        <v>15</v>
      </c>
      <c r="B24" s="32">
        <v>15</v>
      </c>
      <c r="C24" s="64" t="e">
        <f>IF(B24="","",VLOOKUP(B24,'選手名簿入力'!$J$14:$K$63,2))</f>
        <v>#N/A</v>
      </c>
      <c r="D24" s="16"/>
      <c r="E24" s="61">
        <v>15</v>
      </c>
      <c r="F24" s="32">
        <v>15</v>
      </c>
      <c r="G24" s="64" t="e">
        <f>IF(F24="","",VLOOKUP(F24,'選手名簿入力'!$J$14:$K$63,2))</f>
        <v>#N/A</v>
      </c>
      <c r="H24" s="16"/>
      <c r="I24" s="61">
        <v>15</v>
      </c>
      <c r="J24" s="32">
        <v>15</v>
      </c>
      <c r="K24" s="64" t="e">
        <f>IF(J24="","",VLOOKUP(J24,'選手名簿入力'!$J$14:$K$63,2))</f>
        <v>#N/A</v>
      </c>
      <c r="L24" s="16"/>
      <c r="M24" s="61">
        <v>15</v>
      </c>
      <c r="N24" s="32">
        <v>15</v>
      </c>
      <c r="O24" s="64" t="e">
        <f>IF(N24="","",VLOOKUP(N24,'選手名簿入力'!$J$14:$K$63,2))</f>
        <v>#N/A</v>
      </c>
    </row>
    <row r="25" spans="1:15" ht="22.5" customHeight="1" thickBot="1">
      <c r="A25" s="62">
        <v>16</v>
      </c>
      <c r="B25" s="124">
        <v>16</v>
      </c>
      <c r="C25" s="121" t="e">
        <f>IF(B25="","",VLOOKUP(B25,'選手名簿入力'!$J$14:$K$63,2))</f>
        <v>#N/A</v>
      </c>
      <c r="D25" s="16"/>
      <c r="E25" s="62">
        <v>16</v>
      </c>
      <c r="F25" s="124">
        <v>16</v>
      </c>
      <c r="G25" s="121" t="e">
        <f>IF(F25="","",VLOOKUP(F25,'選手名簿入力'!$J$14:$K$63,2))</f>
        <v>#N/A</v>
      </c>
      <c r="H25" s="16"/>
      <c r="I25" s="62">
        <v>16</v>
      </c>
      <c r="J25" s="124">
        <v>16</v>
      </c>
      <c r="K25" s="121" t="e">
        <f>IF(J25="","",VLOOKUP(J25,'選手名簿入力'!$J$14:$K$63,2))</f>
        <v>#N/A</v>
      </c>
      <c r="L25" s="16"/>
      <c r="M25" s="62">
        <v>16</v>
      </c>
      <c r="N25" s="124">
        <v>16</v>
      </c>
      <c r="O25" s="121" t="e">
        <f>IF(N25="","",VLOOKUP(N25,'選手名簿入力'!$J$14:$K$63,2))</f>
        <v>#N/A</v>
      </c>
    </row>
    <row r="26" spans="1:15" ht="0.75" customHeight="1">
      <c r="A26" s="16"/>
      <c r="B26" s="16"/>
      <c r="C26" s="16"/>
      <c r="D26" s="16"/>
      <c r="E26" s="16"/>
      <c r="F26" s="16"/>
      <c r="G26" s="16"/>
      <c r="H26" s="16"/>
      <c r="I26" s="16"/>
      <c r="J26" s="16"/>
      <c r="K26" s="16"/>
      <c r="L26" s="16"/>
      <c r="M26" s="16"/>
      <c r="N26" s="16"/>
      <c r="O26" s="16"/>
    </row>
    <row r="27" ht="13.5" customHeight="1" hidden="1"/>
    <row r="28" ht="13.5" hidden="1"/>
    <row r="29" ht="13.5" hidden="1"/>
    <row r="30" ht="13.5" hidden="1"/>
    <row r="31" ht="13.5" hidden="1"/>
  </sheetData>
  <sheetProtection sheet="1" objects="1" scenarios="1"/>
  <mergeCells count="24">
    <mergeCell ref="A3:C3"/>
    <mergeCell ref="E3:G3"/>
    <mergeCell ref="I3:K3"/>
    <mergeCell ref="M3:O3"/>
    <mergeCell ref="A4:C4"/>
    <mergeCell ref="E4:G4"/>
    <mergeCell ref="I4:K4"/>
    <mergeCell ref="M4:O4"/>
    <mergeCell ref="A5:B5"/>
    <mergeCell ref="E5:F5"/>
    <mergeCell ref="I5:J5"/>
    <mergeCell ref="M5:N5"/>
    <mergeCell ref="A6:B6"/>
    <mergeCell ref="E6:F6"/>
    <mergeCell ref="I6:J6"/>
    <mergeCell ref="M6:N6"/>
    <mergeCell ref="A7:B7"/>
    <mergeCell ref="E7:F7"/>
    <mergeCell ref="I7:J7"/>
    <mergeCell ref="M7:N7"/>
    <mergeCell ref="A8:B8"/>
    <mergeCell ref="E8:F8"/>
    <mergeCell ref="I8:J8"/>
    <mergeCell ref="M8:N8"/>
  </mergeCells>
  <printOptions horizontalCentered="1" verticalCentered="1"/>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37"/>
  <sheetViews>
    <sheetView view="pageBreakPreview" zoomScale="60" zoomScaleNormal="105" zoomScalePageLayoutView="0" workbookViewId="0" topLeftCell="A1">
      <selection activeCell="A1" sqref="A1"/>
    </sheetView>
  </sheetViews>
  <sheetFormatPr defaultColWidth="0" defaultRowHeight="0" customHeight="1" zeroHeight="1"/>
  <cols>
    <col min="1" max="1" width="3.375" style="0" customWidth="1"/>
    <col min="2" max="6" width="9.00390625" style="0" customWidth="1"/>
    <col min="7" max="7" width="10.375" style="0" customWidth="1"/>
    <col min="8" max="8" width="4.50390625" style="0" customWidth="1"/>
    <col min="9" max="9" width="5.625" style="0" customWidth="1"/>
    <col min="10" max="10" width="15.625" style="0" customWidth="1"/>
    <col min="11" max="11" width="5.375" style="0" customWidth="1"/>
    <col min="12" max="12" width="6.625" style="0" customWidth="1"/>
    <col min="13" max="13" width="9.00390625" style="0" customWidth="1"/>
    <col min="14" max="14" width="6.25390625" style="0" customWidth="1"/>
    <col min="15" max="15" width="4.50390625" style="0" customWidth="1"/>
    <col min="16" max="16" width="13.375" style="0" customWidth="1"/>
    <col min="17" max="17" width="3.375" style="0" customWidth="1"/>
    <col min="18" max="16384" width="9.125" style="0" hidden="1" customWidth="1"/>
  </cols>
  <sheetData>
    <row r="1" spans="1:17" ht="28.5" customHeight="1">
      <c r="A1" s="145"/>
      <c r="B1" s="201" t="s">
        <v>46</v>
      </c>
      <c r="C1" s="201"/>
      <c r="D1" s="201"/>
      <c r="E1" s="201"/>
      <c r="F1" s="201"/>
      <c r="G1" s="201"/>
      <c r="H1" s="201"/>
      <c r="I1" s="201"/>
      <c r="J1" s="201"/>
      <c r="K1" s="201"/>
      <c r="L1" s="201"/>
      <c r="M1" s="201"/>
      <c r="N1" s="201"/>
      <c r="O1" s="201"/>
      <c r="P1" s="201"/>
      <c r="Q1" s="145"/>
    </row>
    <row r="2" spans="1:17" ht="4.5" customHeight="1">
      <c r="A2" s="145"/>
      <c r="B2" s="183"/>
      <c r="C2" s="183"/>
      <c r="D2" s="183"/>
      <c r="E2" s="183"/>
      <c r="F2" s="183"/>
      <c r="G2" s="183"/>
      <c r="H2" s="183"/>
      <c r="I2" s="183"/>
      <c r="J2" s="183"/>
      <c r="K2" s="183"/>
      <c r="L2" s="183"/>
      <c r="M2" s="183"/>
      <c r="N2" s="183"/>
      <c r="O2" s="183"/>
      <c r="P2" s="183"/>
      <c r="Q2" s="145"/>
    </row>
    <row r="3" spans="1:17" ht="13.5">
      <c r="A3" s="145"/>
      <c r="B3" s="183" t="s">
        <v>69</v>
      </c>
      <c r="C3" s="183"/>
      <c r="D3" s="183"/>
      <c r="E3" s="183"/>
      <c r="F3" s="183"/>
      <c r="G3" s="183"/>
      <c r="H3" s="183"/>
      <c r="I3" s="183"/>
      <c r="J3" s="183"/>
      <c r="K3" s="183"/>
      <c r="L3" s="183"/>
      <c r="M3" s="183"/>
      <c r="N3" s="183"/>
      <c r="O3" s="183"/>
      <c r="P3" s="183"/>
      <c r="Q3" s="145"/>
    </row>
    <row r="4" spans="1:17" ht="13.5">
      <c r="A4" s="145"/>
      <c r="B4" s="183" t="s">
        <v>70</v>
      </c>
      <c r="C4" s="183"/>
      <c r="D4" s="183"/>
      <c r="E4" s="183"/>
      <c r="F4" s="183"/>
      <c r="G4" s="183"/>
      <c r="H4" s="183"/>
      <c r="I4" s="183"/>
      <c r="J4" s="183"/>
      <c r="K4" s="183"/>
      <c r="L4" s="183"/>
      <c r="M4" s="183"/>
      <c r="N4" s="183"/>
      <c r="O4" s="183"/>
      <c r="P4" s="183"/>
      <c r="Q4" s="145"/>
    </row>
    <row r="5" spans="1:17" ht="13.5">
      <c r="A5" s="145"/>
      <c r="B5" s="183"/>
      <c r="C5" s="183"/>
      <c r="D5" s="183"/>
      <c r="E5" s="183"/>
      <c r="F5" s="183"/>
      <c r="G5" s="183"/>
      <c r="H5" s="183"/>
      <c r="I5" s="183"/>
      <c r="J5" s="183"/>
      <c r="K5" s="183"/>
      <c r="L5" s="183"/>
      <c r="M5" s="183"/>
      <c r="N5" s="183"/>
      <c r="O5" s="183"/>
      <c r="P5" s="183"/>
      <c r="Q5" s="145"/>
    </row>
    <row r="6" spans="1:17" ht="13.5">
      <c r="A6" s="145"/>
      <c r="B6" s="183" t="s">
        <v>185</v>
      </c>
      <c r="C6" s="183"/>
      <c r="D6" s="183"/>
      <c r="E6" s="183"/>
      <c r="F6" s="183"/>
      <c r="G6" s="183"/>
      <c r="H6" s="183"/>
      <c r="I6" s="183"/>
      <c r="J6" s="183"/>
      <c r="K6" s="183"/>
      <c r="L6" s="183"/>
      <c r="M6" s="183"/>
      <c r="N6" s="183"/>
      <c r="O6" s="183"/>
      <c r="P6" s="183"/>
      <c r="Q6" s="145"/>
    </row>
    <row r="7" spans="1:17" ht="3.75" customHeight="1">
      <c r="A7" s="145"/>
      <c r="B7" s="183"/>
      <c r="C7" s="183"/>
      <c r="D7" s="183"/>
      <c r="E7" s="183"/>
      <c r="F7" s="183"/>
      <c r="G7" s="183"/>
      <c r="H7" s="183"/>
      <c r="I7" s="183"/>
      <c r="J7" s="183"/>
      <c r="K7" s="183"/>
      <c r="L7" s="183"/>
      <c r="M7" s="183"/>
      <c r="N7" s="183"/>
      <c r="O7" s="183"/>
      <c r="P7" s="183"/>
      <c r="Q7" s="145"/>
    </row>
    <row r="8" spans="1:17" ht="13.5">
      <c r="A8" s="145"/>
      <c r="B8" s="183" t="s">
        <v>79</v>
      </c>
      <c r="C8" s="183"/>
      <c r="D8" s="183"/>
      <c r="E8" s="183"/>
      <c r="F8" s="183"/>
      <c r="G8" s="183"/>
      <c r="H8" s="183"/>
      <c r="I8" s="183"/>
      <c r="J8" s="183"/>
      <c r="K8" s="183"/>
      <c r="L8" s="183"/>
      <c r="M8" s="183"/>
      <c r="N8" s="183"/>
      <c r="O8" s="183"/>
      <c r="P8" s="183"/>
      <c r="Q8" s="145"/>
    </row>
    <row r="9" spans="1:17" ht="3.75" customHeight="1">
      <c r="A9" s="145"/>
      <c r="B9" s="183"/>
      <c r="C9" s="183"/>
      <c r="D9" s="183"/>
      <c r="E9" s="183"/>
      <c r="F9" s="183"/>
      <c r="G9" s="183"/>
      <c r="H9" s="183"/>
      <c r="I9" s="183"/>
      <c r="J9" s="183"/>
      <c r="K9" s="183"/>
      <c r="L9" s="183"/>
      <c r="M9" s="183"/>
      <c r="N9" s="183"/>
      <c r="O9" s="183"/>
      <c r="P9" s="183"/>
      <c r="Q9" s="145"/>
    </row>
    <row r="10" spans="1:17" ht="13.5">
      <c r="A10" s="145"/>
      <c r="B10" s="183" t="s">
        <v>65</v>
      </c>
      <c r="C10" s="183"/>
      <c r="D10" s="183"/>
      <c r="E10" s="183"/>
      <c r="F10" s="183"/>
      <c r="G10" s="183"/>
      <c r="H10" s="183"/>
      <c r="I10" s="183"/>
      <c r="J10" s="183"/>
      <c r="K10" s="183"/>
      <c r="L10" s="183"/>
      <c r="M10" s="183"/>
      <c r="N10" s="183"/>
      <c r="O10" s="183"/>
      <c r="P10" s="183"/>
      <c r="Q10" s="145"/>
    </row>
    <row r="11" spans="1:17" ht="13.5">
      <c r="A11" s="145"/>
      <c r="B11" s="183" t="s">
        <v>67</v>
      </c>
      <c r="C11" s="183"/>
      <c r="D11" s="183"/>
      <c r="E11" s="183"/>
      <c r="F11" s="183"/>
      <c r="G11" s="183"/>
      <c r="H11" s="183"/>
      <c r="I11" s="183"/>
      <c r="J11" s="183"/>
      <c r="K11" s="183"/>
      <c r="L11" s="183"/>
      <c r="M11" s="183"/>
      <c r="N11" s="183"/>
      <c r="O11" s="183"/>
      <c r="P11" s="183"/>
      <c r="Q11" s="145"/>
    </row>
    <row r="12" spans="1:17" ht="4.5" customHeight="1">
      <c r="A12" s="145"/>
      <c r="B12" s="183"/>
      <c r="C12" s="183"/>
      <c r="D12" s="183"/>
      <c r="E12" s="183"/>
      <c r="F12" s="183"/>
      <c r="G12" s="183"/>
      <c r="H12" s="183"/>
      <c r="I12" s="183"/>
      <c r="J12" s="183"/>
      <c r="K12" s="183"/>
      <c r="L12" s="183"/>
      <c r="M12" s="183"/>
      <c r="N12" s="183"/>
      <c r="O12" s="183"/>
      <c r="P12" s="183"/>
      <c r="Q12" s="145"/>
    </row>
    <row r="13" spans="1:17" ht="18.75" customHeight="1" thickBot="1">
      <c r="A13" s="145"/>
      <c r="B13" s="183" t="s">
        <v>78</v>
      </c>
      <c r="C13" s="183"/>
      <c r="D13" s="183"/>
      <c r="E13" s="183"/>
      <c r="F13" s="183"/>
      <c r="G13" s="183"/>
      <c r="H13" s="186"/>
      <c r="I13" s="186"/>
      <c r="J13" s="186"/>
      <c r="K13" s="186"/>
      <c r="L13" s="186"/>
      <c r="M13" s="186"/>
      <c r="N13" s="186"/>
      <c r="O13" s="186"/>
      <c r="P13" s="42"/>
      <c r="Q13" s="145"/>
    </row>
    <row r="14" spans="1:17" ht="17.25" customHeight="1">
      <c r="A14" s="145"/>
      <c r="B14" s="183" t="s">
        <v>57</v>
      </c>
      <c r="C14" s="183"/>
      <c r="D14" s="183"/>
      <c r="E14" s="183"/>
      <c r="F14" s="183"/>
      <c r="G14" s="183"/>
      <c r="H14" s="199"/>
      <c r="I14" s="190" t="s">
        <v>44</v>
      </c>
      <c r="J14" s="191"/>
      <c r="K14" s="181" t="s">
        <v>188</v>
      </c>
      <c r="L14" s="192" t="s">
        <v>189</v>
      </c>
      <c r="M14" s="192"/>
      <c r="N14" s="193"/>
      <c r="O14" s="187"/>
      <c r="P14" s="42"/>
      <c r="Q14" s="145"/>
    </row>
    <row r="15" spans="1:17" ht="13.5">
      <c r="A15" s="145"/>
      <c r="B15" s="183" t="s">
        <v>45</v>
      </c>
      <c r="C15" s="183"/>
      <c r="D15" s="183"/>
      <c r="E15" s="183"/>
      <c r="F15" s="183"/>
      <c r="G15" s="183"/>
      <c r="H15" s="199"/>
      <c r="I15" s="29" t="s">
        <v>88</v>
      </c>
      <c r="J15" s="32" t="s">
        <v>49</v>
      </c>
      <c r="K15" s="32" t="s">
        <v>114</v>
      </c>
      <c r="L15" s="30" t="s">
        <v>138</v>
      </c>
      <c r="M15" s="188" t="s">
        <v>30</v>
      </c>
      <c r="N15" s="189"/>
      <c r="O15" s="187"/>
      <c r="P15" s="42"/>
      <c r="Q15" s="145"/>
    </row>
    <row r="16" spans="1:17" ht="13.5">
      <c r="A16" s="145"/>
      <c r="B16" s="196" t="s">
        <v>53</v>
      </c>
      <c r="C16" s="196"/>
      <c r="D16" s="196"/>
      <c r="E16" s="196"/>
      <c r="F16" s="196"/>
      <c r="G16" s="196"/>
      <c r="H16" s="199"/>
      <c r="I16" s="29" t="s">
        <v>97</v>
      </c>
      <c r="J16" s="8" t="s">
        <v>47</v>
      </c>
      <c r="K16" s="182" t="s">
        <v>115</v>
      </c>
      <c r="L16" s="31" t="s">
        <v>8</v>
      </c>
      <c r="M16" s="184" t="s">
        <v>25</v>
      </c>
      <c r="N16" s="185"/>
      <c r="O16" s="187"/>
      <c r="P16" s="42"/>
      <c r="Q16" s="145"/>
    </row>
    <row r="17" spans="1:17" ht="13.5">
      <c r="A17" s="145"/>
      <c r="B17" s="183" t="s">
        <v>54</v>
      </c>
      <c r="C17" s="183"/>
      <c r="D17" s="183"/>
      <c r="E17" s="183"/>
      <c r="F17" s="183"/>
      <c r="G17" s="183"/>
      <c r="H17" s="199"/>
      <c r="I17" s="29" t="s">
        <v>97</v>
      </c>
      <c r="J17" s="8" t="s">
        <v>50</v>
      </c>
      <c r="K17" s="182" t="s">
        <v>117</v>
      </c>
      <c r="L17" s="31" t="s">
        <v>9</v>
      </c>
      <c r="M17" s="184" t="s">
        <v>31</v>
      </c>
      <c r="N17" s="185"/>
      <c r="O17" s="187"/>
      <c r="P17" s="42"/>
      <c r="Q17" s="145"/>
    </row>
    <row r="18" spans="1:17" ht="13.5">
      <c r="A18" s="145"/>
      <c r="B18" s="183" t="s">
        <v>55</v>
      </c>
      <c r="C18" s="183"/>
      <c r="D18" s="183"/>
      <c r="E18" s="183"/>
      <c r="F18" s="183"/>
      <c r="G18" s="183"/>
      <c r="H18" s="199"/>
      <c r="I18" s="29" t="s">
        <v>97</v>
      </c>
      <c r="J18" s="32"/>
      <c r="K18" s="151"/>
      <c r="L18" s="33" t="s">
        <v>10</v>
      </c>
      <c r="M18" s="194" t="s">
        <v>29</v>
      </c>
      <c r="N18" s="195"/>
      <c r="O18" s="187"/>
      <c r="P18" s="42"/>
      <c r="Q18" s="145"/>
    </row>
    <row r="19" spans="1:17" ht="13.5">
      <c r="A19" s="145"/>
      <c r="B19" s="183" t="s">
        <v>133</v>
      </c>
      <c r="C19" s="183"/>
      <c r="D19" s="183"/>
      <c r="E19" s="183"/>
      <c r="F19" s="183"/>
      <c r="G19" s="183"/>
      <c r="H19" s="199"/>
      <c r="I19" s="29" t="s">
        <v>1</v>
      </c>
      <c r="J19" s="34" t="s">
        <v>4</v>
      </c>
      <c r="K19" s="35" t="s">
        <v>5</v>
      </c>
      <c r="L19" s="35" t="s">
        <v>6</v>
      </c>
      <c r="M19" s="35" t="s">
        <v>7</v>
      </c>
      <c r="N19" s="36" t="s">
        <v>18</v>
      </c>
      <c r="O19" s="187"/>
      <c r="P19" s="42"/>
      <c r="Q19" s="145"/>
    </row>
    <row r="20" spans="1:17" ht="13.5">
      <c r="A20" s="145"/>
      <c r="B20" s="183" t="s">
        <v>132</v>
      </c>
      <c r="C20" s="183"/>
      <c r="D20" s="183"/>
      <c r="E20" s="183"/>
      <c r="F20" s="183"/>
      <c r="G20" s="183"/>
      <c r="H20" s="199"/>
      <c r="I20" s="37">
        <v>1</v>
      </c>
      <c r="J20" s="8" t="s">
        <v>51</v>
      </c>
      <c r="K20" s="32">
        <v>2</v>
      </c>
      <c r="L20" s="32">
        <v>176</v>
      </c>
      <c r="M20" s="32" t="s">
        <v>186</v>
      </c>
      <c r="N20" s="38" t="s">
        <v>16</v>
      </c>
      <c r="O20" s="187"/>
      <c r="P20" s="42"/>
      <c r="Q20" s="145"/>
    </row>
    <row r="21" spans="1:17" ht="13.5">
      <c r="A21" s="145"/>
      <c r="B21" s="183" t="s">
        <v>80</v>
      </c>
      <c r="C21" s="183"/>
      <c r="D21" s="183"/>
      <c r="E21" s="183"/>
      <c r="F21" s="183"/>
      <c r="G21" s="183"/>
      <c r="H21" s="199"/>
      <c r="I21" s="39" t="s">
        <v>43</v>
      </c>
      <c r="J21" s="8" t="s">
        <v>48</v>
      </c>
      <c r="K21" s="40">
        <v>2</v>
      </c>
      <c r="L21" s="32">
        <v>163</v>
      </c>
      <c r="M21" s="32" t="s">
        <v>26</v>
      </c>
      <c r="N21" s="38"/>
      <c r="O21" s="187"/>
      <c r="P21" s="42"/>
      <c r="Q21" s="145"/>
    </row>
    <row r="22" spans="1:17" ht="13.5">
      <c r="A22" s="145"/>
      <c r="B22" s="200" t="s">
        <v>72</v>
      </c>
      <c r="C22" s="200"/>
      <c r="D22" s="200"/>
      <c r="E22" s="200"/>
      <c r="F22" s="200"/>
      <c r="G22" s="200"/>
      <c r="H22" s="199"/>
      <c r="I22" s="37">
        <v>3</v>
      </c>
      <c r="J22" s="8" t="s">
        <v>52</v>
      </c>
      <c r="K22" s="32">
        <v>2</v>
      </c>
      <c r="L22" s="32">
        <v>155</v>
      </c>
      <c r="M22" s="32" t="s">
        <v>139</v>
      </c>
      <c r="N22" s="41" t="s">
        <v>40</v>
      </c>
      <c r="O22" s="187"/>
      <c r="P22" s="42"/>
      <c r="Q22" s="145"/>
    </row>
    <row r="23" spans="1:17" ht="2.25" customHeight="1">
      <c r="A23" s="145"/>
      <c r="B23" s="143"/>
      <c r="C23" s="143"/>
      <c r="D23" s="143"/>
      <c r="E23" s="143"/>
      <c r="F23" s="143"/>
      <c r="G23" s="143"/>
      <c r="H23" s="65"/>
      <c r="I23" s="58"/>
      <c r="J23" s="59"/>
      <c r="K23" s="59"/>
      <c r="L23" s="59"/>
      <c r="M23" s="59"/>
      <c r="N23" s="60"/>
      <c r="O23" s="187"/>
      <c r="P23" s="57"/>
      <c r="Q23" s="145"/>
    </row>
    <row r="24" spans="1:17" ht="13.5">
      <c r="A24" s="145"/>
      <c r="B24" s="198" t="s">
        <v>137</v>
      </c>
      <c r="C24" s="198"/>
      <c r="D24" s="198"/>
      <c r="E24" s="198"/>
      <c r="F24" s="198"/>
      <c r="G24" s="198"/>
      <c r="H24" s="198"/>
      <c r="I24" s="198"/>
      <c r="J24" s="198"/>
      <c r="K24" s="198"/>
      <c r="L24" s="198"/>
      <c r="M24" s="198"/>
      <c r="N24" s="198"/>
      <c r="O24" s="198"/>
      <c r="P24" s="198"/>
      <c r="Q24" s="145"/>
    </row>
    <row r="25" spans="1:17" ht="13.5">
      <c r="A25" s="145"/>
      <c r="B25" s="143"/>
      <c r="C25" s="143"/>
      <c r="D25" s="143"/>
      <c r="E25" s="143"/>
      <c r="F25" s="143"/>
      <c r="G25" s="143"/>
      <c r="H25" s="143"/>
      <c r="I25" s="143"/>
      <c r="J25" s="143"/>
      <c r="K25" s="143"/>
      <c r="L25" s="143"/>
      <c r="M25" s="143"/>
      <c r="N25" s="143"/>
      <c r="O25" s="143"/>
      <c r="P25" s="143"/>
      <c r="Q25" s="145"/>
    </row>
    <row r="26" spans="1:17" s="144" customFormat="1" ht="13.5">
      <c r="A26" s="146"/>
      <c r="B26" s="197" t="s">
        <v>129</v>
      </c>
      <c r="C26" s="197"/>
      <c r="D26" s="197"/>
      <c r="E26" s="197"/>
      <c r="F26" s="197"/>
      <c r="G26" s="197"/>
      <c r="H26" s="197"/>
      <c r="I26" s="197"/>
      <c r="J26" s="197"/>
      <c r="K26" s="197"/>
      <c r="L26" s="197"/>
      <c r="M26" s="197"/>
      <c r="N26" s="197"/>
      <c r="O26" s="197"/>
      <c r="P26" s="197"/>
      <c r="Q26" s="146"/>
    </row>
    <row r="27" spans="1:17" ht="13.5">
      <c r="A27" s="145"/>
      <c r="B27" s="200" t="s">
        <v>68</v>
      </c>
      <c r="C27" s="200"/>
      <c r="D27" s="200"/>
      <c r="E27" s="200"/>
      <c r="F27" s="200"/>
      <c r="G27" s="200"/>
      <c r="H27" s="200"/>
      <c r="I27" s="200"/>
      <c r="J27" s="200"/>
      <c r="K27" s="200"/>
      <c r="L27" s="200"/>
      <c r="M27" s="200"/>
      <c r="N27" s="200"/>
      <c r="O27" s="200"/>
      <c r="P27" s="200"/>
      <c r="Q27" s="145"/>
    </row>
    <row r="28" spans="1:17" ht="13.5">
      <c r="A28" s="145"/>
      <c r="B28" s="183" t="s">
        <v>140</v>
      </c>
      <c r="C28" s="183"/>
      <c r="D28" s="183"/>
      <c r="E28" s="183"/>
      <c r="F28" s="183"/>
      <c r="G28" s="183"/>
      <c r="H28" s="183"/>
      <c r="I28" s="183"/>
      <c r="J28" s="183"/>
      <c r="K28" s="183"/>
      <c r="L28" s="183"/>
      <c r="M28" s="183"/>
      <c r="N28" s="183"/>
      <c r="O28" s="183"/>
      <c r="P28" s="183"/>
      <c r="Q28" s="145"/>
    </row>
    <row r="29" spans="1:17" ht="3.75" customHeight="1">
      <c r="A29" s="145"/>
      <c r="B29" s="183"/>
      <c r="C29" s="183"/>
      <c r="D29" s="183"/>
      <c r="E29" s="183"/>
      <c r="F29" s="183"/>
      <c r="G29" s="183"/>
      <c r="H29" s="183"/>
      <c r="I29" s="183"/>
      <c r="J29" s="183"/>
      <c r="K29" s="183"/>
      <c r="L29" s="183"/>
      <c r="M29" s="183"/>
      <c r="N29" s="183"/>
      <c r="O29" s="183"/>
      <c r="P29" s="183"/>
      <c r="Q29" s="145"/>
    </row>
    <row r="30" spans="1:17" ht="13.5">
      <c r="A30" s="145"/>
      <c r="B30" s="42" t="s">
        <v>134</v>
      </c>
      <c r="C30" s="42"/>
      <c r="D30" s="42"/>
      <c r="E30" s="42"/>
      <c r="F30" s="42"/>
      <c r="G30" s="42"/>
      <c r="H30" s="42"/>
      <c r="I30" s="42"/>
      <c r="J30" s="42"/>
      <c r="K30" s="42"/>
      <c r="L30" s="42"/>
      <c r="M30" s="42"/>
      <c r="N30" s="42"/>
      <c r="O30" s="42"/>
      <c r="P30" s="42"/>
      <c r="Q30" s="145"/>
    </row>
    <row r="31" spans="1:17" ht="3.75" customHeight="1">
      <c r="A31" s="145"/>
      <c r="B31" s="183"/>
      <c r="C31" s="183"/>
      <c r="D31" s="183"/>
      <c r="E31" s="183"/>
      <c r="F31" s="183"/>
      <c r="G31" s="183"/>
      <c r="H31" s="183"/>
      <c r="I31" s="183"/>
      <c r="J31" s="183"/>
      <c r="K31" s="183"/>
      <c r="L31" s="183"/>
      <c r="M31" s="183"/>
      <c r="N31" s="183"/>
      <c r="O31" s="183"/>
      <c r="P31" s="183"/>
      <c r="Q31" s="145"/>
    </row>
    <row r="32" spans="1:17" ht="13.5">
      <c r="A32" s="145"/>
      <c r="B32" s="183" t="s">
        <v>135</v>
      </c>
      <c r="C32" s="183"/>
      <c r="D32" s="183"/>
      <c r="E32" s="183"/>
      <c r="F32" s="183"/>
      <c r="G32" s="183"/>
      <c r="H32" s="183"/>
      <c r="I32" s="183"/>
      <c r="J32" s="183"/>
      <c r="K32" s="183"/>
      <c r="L32" s="183"/>
      <c r="M32" s="183"/>
      <c r="N32" s="183"/>
      <c r="O32" s="183"/>
      <c r="P32" s="183"/>
      <c r="Q32" s="145"/>
    </row>
    <row r="33" spans="1:17" ht="13.5">
      <c r="A33" s="145"/>
      <c r="B33" s="42" t="s">
        <v>125</v>
      </c>
      <c r="C33" s="42"/>
      <c r="D33" s="42"/>
      <c r="E33" s="42"/>
      <c r="F33" s="42"/>
      <c r="G33" s="42"/>
      <c r="H33" s="42"/>
      <c r="I33" s="42"/>
      <c r="J33" s="42"/>
      <c r="K33" s="42"/>
      <c r="L33" s="42"/>
      <c r="M33" s="42"/>
      <c r="N33" s="42"/>
      <c r="O33" s="42"/>
      <c r="P33" s="42"/>
      <c r="Q33" s="145"/>
    </row>
    <row r="34" spans="1:17" ht="3.75" customHeight="1">
      <c r="A34" s="145"/>
      <c r="B34" s="183"/>
      <c r="C34" s="183"/>
      <c r="D34" s="183"/>
      <c r="E34" s="183"/>
      <c r="F34" s="183"/>
      <c r="G34" s="183"/>
      <c r="H34" s="183"/>
      <c r="I34" s="183"/>
      <c r="J34" s="183"/>
      <c r="K34" s="183"/>
      <c r="L34" s="183"/>
      <c r="M34" s="183"/>
      <c r="N34" s="183"/>
      <c r="O34" s="183"/>
      <c r="P34" s="183"/>
      <c r="Q34" s="145"/>
    </row>
    <row r="35" spans="1:17" ht="13.5">
      <c r="A35" s="145"/>
      <c r="B35" s="183" t="s">
        <v>136</v>
      </c>
      <c r="C35" s="183"/>
      <c r="D35" s="183"/>
      <c r="E35" s="183"/>
      <c r="F35" s="183"/>
      <c r="G35" s="183"/>
      <c r="H35" s="183"/>
      <c r="I35" s="183"/>
      <c r="J35" s="183"/>
      <c r="K35" s="183"/>
      <c r="L35" s="183"/>
      <c r="M35" s="183"/>
      <c r="N35" s="183"/>
      <c r="O35" s="183"/>
      <c r="P35" s="183"/>
      <c r="Q35" s="145"/>
    </row>
    <row r="36" spans="1:17" ht="13.5">
      <c r="A36" s="145"/>
      <c r="B36" s="42" t="s">
        <v>66</v>
      </c>
      <c r="C36" s="42"/>
      <c r="D36" s="42"/>
      <c r="E36" s="42"/>
      <c r="F36" s="42"/>
      <c r="G36" s="42"/>
      <c r="H36" s="42"/>
      <c r="I36" s="42"/>
      <c r="J36" s="42"/>
      <c r="K36" s="42"/>
      <c r="L36" s="42"/>
      <c r="M36" s="42"/>
      <c r="N36" s="42"/>
      <c r="O36" s="42"/>
      <c r="P36" s="42"/>
      <c r="Q36" s="145"/>
    </row>
    <row r="37" spans="1:17" ht="15" customHeight="1">
      <c r="A37" s="145"/>
      <c r="B37" s="42"/>
      <c r="C37" s="42"/>
      <c r="D37" s="42"/>
      <c r="E37" s="42"/>
      <c r="F37" s="42"/>
      <c r="G37" s="42"/>
      <c r="H37" s="42"/>
      <c r="I37" s="42"/>
      <c r="J37" s="42"/>
      <c r="K37" s="42"/>
      <c r="L37" s="42"/>
      <c r="M37" s="42"/>
      <c r="N37" s="42"/>
      <c r="O37" s="42"/>
      <c r="P37" s="42"/>
      <c r="Q37" s="145"/>
    </row>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sheetData>
  <sheetProtection/>
  <mergeCells count="41">
    <mergeCell ref="B34:P34"/>
    <mergeCell ref="B15:G15"/>
    <mergeCell ref="B35:P35"/>
    <mergeCell ref="B20:G20"/>
    <mergeCell ref="B22:G22"/>
    <mergeCell ref="B32:P32"/>
    <mergeCell ref="H14:H20"/>
    <mergeCell ref="B28:P28"/>
    <mergeCell ref="B31:P31"/>
    <mergeCell ref="B21:G21"/>
    <mergeCell ref="B1:P1"/>
    <mergeCell ref="B10:P10"/>
    <mergeCell ref="B11:P11"/>
    <mergeCell ref="B19:G19"/>
    <mergeCell ref="B17:G17"/>
    <mergeCell ref="B2:P2"/>
    <mergeCell ref="B6:P6"/>
    <mergeCell ref="B18:G18"/>
    <mergeCell ref="B9:P9"/>
    <mergeCell ref="B29:P29"/>
    <mergeCell ref="B16:G16"/>
    <mergeCell ref="B26:P26"/>
    <mergeCell ref="B24:P24"/>
    <mergeCell ref="H21:H22"/>
    <mergeCell ref="B27:P27"/>
    <mergeCell ref="M18:N18"/>
    <mergeCell ref="M16:N16"/>
    <mergeCell ref="B8:P8"/>
    <mergeCell ref="B4:P4"/>
    <mergeCell ref="B7:P7"/>
    <mergeCell ref="B14:G14"/>
    <mergeCell ref="B12:P12"/>
    <mergeCell ref="M17:N17"/>
    <mergeCell ref="B3:P3"/>
    <mergeCell ref="B13:G13"/>
    <mergeCell ref="H13:O13"/>
    <mergeCell ref="O14:O23"/>
    <mergeCell ref="B5:P5"/>
    <mergeCell ref="M15:N15"/>
    <mergeCell ref="I14:J14"/>
    <mergeCell ref="L14:N14"/>
  </mergeCells>
  <printOptions horizontalCentered="1" verticalCentered="1"/>
  <pageMargins left="0" right="0" top="0" bottom="0" header="0" footer="0"/>
  <pageSetup horizontalDpi="600" verticalDpi="600" orientation="landscape" paperSize="9" scale="111" r:id="rId3"/>
  <legacyDrawing r:id="rId2"/>
</worksheet>
</file>

<file path=xl/worksheets/sheet3.xml><?xml version="1.0" encoding="utf-8"?>
<worksheet xmlns="http://schemas.openxmlformats.org/spreadsheetml/2006/main" xmlns:r="http://schemas.openxmlformats.org/officeDocument/2006/relationships">
  <dimension ref="A1:U75"/>
  <sheetViews>
    <sheetView showGridLines="0" zoomScale="89" zoomScaleNormal="89" zoomScalePageLayoutView="0" workbookViewId="0" topLeftCell="A1">
      <selection activeCell="F17" sqref="F17"/>
    </sheetView>
  </sheetViews>
  <sheetFormatPr defaultColWidth="0" defaultRowHeight="13.5" zeroHeight="1"/>
  <cols>
    <col min="1" max="1" width="3.25390625" style="100" customWidth="1"/>
    <col min="2" max="2" width="7.50390625" style="100" customWidth="1"/>
    <col min="3" max="3" width="17.50390625" style="100" customWidth="1"/>
    <col min="4" max="4" width="5.625" style="100" customWidth="1"/>
    <col min="5" max="7" width="7.625" style="100" customWidth="1"/>
    <col min="8" max="9" width="3.75390625" style="100" customWidth="1"/>
    <col min="10" max="10" width="7.50390625" style="100" customWidth="1"/>
    <col min="11" max="11" width="17.50390625" style="100" customWidth="1"/>
    <col min="12" max="12" width="5.625" style="100" customWidth="1"/>
    <col min="13" max="15" width="7.625" style="100" customWidth="1"/>
    <col min="16" max="16" width="3.75390625" style="100" customWidth="1"/>
    <col min="17" max="17" width="11.625" style="100" customWidth="1"/>
    <col min="18" max="18" width="24.625" style="100" customWidth="1"/>
    <col min="19" max="19" width="2.625" style="100" customWidth="1"/>
    <col min="20" max="21" width="20.00390625" style="100" hidden="1" customWidth="1"/>
    <col min="22" max="255" width="9.125" style="100" hidden="1" customWidth="1"/>
    <col min="256" max="16384" width="9.125" style="100" hidden="1" customWidth="1"/>
  </cols>
  <sheetData>
    <row r="1" spans="1:19" s="110" customFormat="1" ht="25.5">
      <c r="A1" s="224" t="s">
        <v>128</v>
      </c>
      <c r="B1" s="224"/>
      <c r="C1" s="224"/>
      <c r="D1" s="224"/>
      <c r="E1" s="224"/>
      <c r="F1" s="224"/>
      <c r="G1" s="224"/>
      <c r="H1" s="224"/>
      <c r="I1" s="224"/>
      <c r="J1" s="224"/>
      <c r="K1" s="224"/>
      <c r="L1" s="224"/>
      <c r="M1" s="224"/>
      <c r="N1" s="224"/>
      <c r="O1" s="224"/>
      <c r="P1" s="224"/>
      <c r="Q1" s="224"/>
      <c r="R1" s="224"/>
      <c r="S1" s="224"/>
    </row>
    <row r="2" spans="1:19" s="110" customFormat="1" ht="10.5" customHeight="1" thickBot="1">
      <c r="A2" s="66"/>
      <c r="B2" s="66"/>
      <c r="C2" s="66"/>
      <c r="D2" s="66"/>
      <c r="E2" s="66"/>
      <c r="F2" s="66"/>
      <c r="G2" s="66"/>
      <c r="H2" s="66"/>
      <c r="I2" s="66"/>
      <c r="J2" s="66"/>
      <c r="K2" s="66"/>
      <c r="L2" s="66"/>
      <c r="M2" s="66"/>
      <c r="N2" s="66"/>
      <c r="O2" s="66"/>
      <c r="P2" s="66"/>
      <c r="Q2" s="66"/>
      <c r="R2" s="66"/>
      <c r="S2" s="66"/>
    </row>
    <row r="3" spans="1:21" ht="15.75" customHeight="1">
      <c r="A3" s="2"/>
      <c r="B3" s="202" t="s">
        <v>126</v>
      </c>
      <c r="C3" s="203"/>
      <c r="D3" s="208"/>
      <c r="E3" s="209"/>
      <c r="F3" s="209"/>
      <c r="G3" s="210"/>
      <c r="H3" s="2"/>
      <c r="I3" s="2"/>
      <c r="J3" s="202" t="s">
        <v>127</v>
      </c>
      <c r="K3" s="203"/>
      <c r="L3" s="208"/>
      <c r="M3" s="209"/>
      <c r="N3" s="209"/>
      <c r="O3" s="210"/>
      <c r="P3" s="111"/>
      <c r="Q3" s="239" t="s">
        <v>64</v>
      </c>
      <c r="R3" s="239"/>
      <c r="S3" s="2"/>
      <c r="T3" s="100" t="s">
        <v>112</v>
      </c>
      <c r="U3" s="100" t="s">
        <v>113</v>
      </c>
    </row>
    <row r="4" spans="1:19" ht="15.75" customHeight="1" thickBot="1">
      <c r="A4" s="2"/>
      <c r="B4" s="204" t="s">
        <v>23</v>
      </c>
      <c r="C4" s="205"/>
      <c r="D4" s="211"/>
      <c r="E4" s="212"/>
      <c r="F4" s="212"/>
      <c r="G4" s="213"/>
      <c r="H4" s="2"/>
      <c r="I4" s="2"/>
      <c r="J4" s="204" t="s">
        <v>32</v>
      </c>
      <c r="K4" s="205"/>
      <c r="L4" s="211"/>
      <c r="M4" s="212"/>
      <c r="N4" s="212"/>
      <c r="O4" s="213"/>
      <c r="P4" s="112"/>
      <c r="Q4" s="240"/>
      <c r="R4" s="240"/>
      <c r="S4" s="2"/>
    </row>
    <row r="5" spans="1:21" ht="15.75" customHeight="1" thickBot="1">
      <c r="A5" s="2"/>
      <c r="B5" s="206" t="s">
        <v>24</v>
      </c>
      <c r="C5" s="207"/>
      <c r="D5" s="214"/>
      <c r="E5" s="215"/>
      <c r="F5" s="215"/>
      <c r="G5" s="216"/>
      <c r="H5" s="2"/>
      <c r="I5" s="2"/>
      <c r="J5" s="206" t="s">
        <v>33</v>
      </c>
      <c r="K5" s="207"/>
      <c r="L5" s="214"/>
      <c r="M5" s="215"/>
      <c r="N5" s="215"/>
      <c r="O5" s="216"/>
      <c r="P5" s="103"/>
      <c r="Q5" s="235" t="s">
        <v>131</v>
      </c>
      <c r="R5" s="236"/>
      <c r="S5" s="2"/>
      <c r="T5" s="100" t="s">
        <v>114</v>
      </c>
      <c r="U5" s="100" t="s">
        <v>114</v>
      </c>
    </row>
    <row r="6" spans="1:21" ht="15.75" customHeight="1" thickBot="1">
      <c r="A6" s="2"/>
      <c r="B6" s="217" t="s">
        <v>106</v>
      </c>
      <c r="C6" s="217"/>
      <c r="D6" s="217"/>
      <c r="E6" s="217"/>
      <c r="F6" s="217"/>
      <c r="G6" s="217"/>
      <c r="H6" s="2"/>
      <c r="I6" s="2"/>
      <c r="J6" s="221" t="s">
        <v>107</v>
      </c>
      <c r="K6" s="221"/>
      <c r="L6" s="221"/>
      <c r="M6" s="221"/>
      <c r="N6" s="221"/>
      <c r="O6" s="221"/>
      <c r="P6" s="2"/>
      <c r="Q6" s="113" t="s">
        <v>60</v>
      </c>
      <c r="R6" s="114">
        <v>3</v>
      </c>
      <c r="S6" s="52"/>
      <c r="T6" s="100" t="s">
        <v>115</v>
      </c>
      <c r="U6" s="100" t="s">
        <v>115</v>
      </c>
    </row>
    <row r="7" spans="1:21" ht="15.75" customHeight="1" thickBot="1">
      <c r="A7" s="2"/>
      <c r="B7" s="218"/>
      <c r="C7" s="218"/>
      <c r="D7" s="218"/>
      <c r="E7" s="218"/>
      <c r="F7" s="218"/>
      <c r="G7" s="218"/>
      <c r="H7" s="2"/>
      <c r="I7" s="2"/>
      <c r="J7" s="222"/>
      <c r="K7" s="222"/>
      <c r="L7" s="222"/>
      <c r="M7" s="222"/>
      <c r="N7" s="222"/>
      <c r="O7" s="222"/>
      <c r="P7" s="2"/>
      <c r="Q7" s="51"/>
      <c r="R7" s="2"/>
      <c r="S7" s="2"/>
      <c r="U7" s="100" t="s">
        <v>116</v>
      </c>
    </row>
    <row r="8" spans="1:21" ht="15.75" customHeight="1">
      <c r="A8" s="2"/>
      <c r="B8" s="219" t="str">
        <f>$R$15&amp;"中学校"</f>
        <v>▲▲▲中学校</v>
      </c>
      <c r="C8" s="220"/>
      <c r="D8" s="180" t="s">
        <v>188</v>
      </c>
      <c r="E8" s="223" t="s">
        <v>3</v>
      </c>
      <c r="F8" s="192"/>
      <c r="G8" s="193"/>
      <c r="H8" s="28"/>
      <c r="I8" s="45"/>
      <c r="J8" s="219" t="str">
        <f>$R$15&amp;"中学校"</f>
        <v>▲▲▲中学校</v>
      </c>
      <c r="K8" s="220"/>
      <c r="L8" s="180" t="s">
        <v>188</v>
      </c>
      <c r="M8" s="223" t="s">
        <v>3</v>
      </c>
      <c r="N8" s="192"/>
      <c r="O8" s="193"/>
      <c r="P8" s="2"/>
      <c r="Q8" s="235" t="s">
        <v>39</v>
      </c>
      <c r="R8" s="236"/>
      <c r="S8" s="2"/>
      <c r="U8" s="100" t="s">
        <v>117</v>
      </c>
    </row>
    <row r="9" spans="1:19" ht="15.75" customHeight="1" thickBot="1">
      <c r="A9" s="2"/>
      <c r="B9" s="29" t="s">
        <v>108</v>
      </c>
      <c r="C9" s="125"/>
      <c r="D9" s="179" t="s">
        <v>114</v>
      </c>
      <c r="E9" s="30" t="s">
        <v>81</v>
      </c>
      <c r="F9" s="188"/>
      <c r="G9" s="189"/>
      <c r="H9" s="28"/>
      <c r="I9" s="45"/>
      <c r="J9" s="29" t="s">
        <v>108</v>
      </c>
      <c r="K9" s="125"/>
      <c r="L9" s="179" t="s">
        <v>114</v>
      </c>
      <c r="M9" s="30" t="s">
        <v>0</v>
      </c>
      <c r="N9" s="188"/>
      <c r="O9" s="189"/>
      <c r="P9" s="2"/>
      <c r="Q9" s="241" t="s">
        <v>102</v>
      </c>
      <c r="R9" s="242"/>
      <c r="S9" s="52"/>
    </row>
    <row r="10" spans="1:19" ht="15.75" customHeight="1" thickBot="1">
      <c r="A10" s="2"/>
      <c r="B10" s="29" t="s">
        <v>109</v>
      </c>
      <c r="C10" s="125"/>
      <c r="D10" s="179" t="s">
        <v>115</v>
      </c>
      <c r="E10" s="31" t="s">
        <v>82</v>
      </c>
      <c r="F10" s="184"/>
      <c r="G10" s="185"/>
      <c r="H10" s="28"/>
      <c r="I10" s="45"/>
      <c r="J10" s="29" t="s">
        <v>109</v>
      </c>
      <c r="K10" s="125"/>
      <c r="L10" s="179" t="s">
        <v>115</v>
      </c>
      <c r="M10" s="31" t="s">
        <v>8</v>
      </c>
      <c r="N10" s="184"/>
      <c r="O10" s="185"/>
      <c r="P10" s="48"/>
      <c r="Q10" s="2"/>
      <c r="R10" s="2"/>
      <c r="S10" s="2"/>
    </row>
    <row r="11" spans="1:19" ht="15.75" customHeight="1">
      <c r="A11" s="2"/>
      <c r="B11" s="29" t="s">
        <v>110</v>
      </c>
      <c r="C11" s="125"/>
      <c r="D11" s="179" t="s">
        <v>116</v>
      </c>
      <c r="E11" s="31" t="s">
        <v>9</v>
      </c>
      <c r="F11" s="184"/>
      <c r="G11" s="185"/>
      <c r="H11" s="28"/>
      <c r="I11" s="45"/>
      <c r="J11" s="29" t="s">
        <v>110</v>
      </c>
      <c r="K11" s="125"/>
      <c r="L11" s="179" t="s">
        <v>116</v>
      </c>
      <c r="M11" s="31" t="s">
        <v>9</v>
      </c>
      <c r="N11" s="184"/>
      <c r="O11" s="185"/>
      <c r="P11" s="48"/>
      <c r="Q11" s="235" t="s">
        <v>173</v>
      </c>
      <c r="R11" s="236"/>
      <c r="S11" s="2"/>
    </row>
    <row r="12" spans="1:19" ht="15.75" customHeight="1" thickBot="1">
      <c r="A12" s="2"/>
      <c r="B12" s="29" t="s">
        <v>111</v>
      </c>
      <c r="C12" s="125"/>
      <c r="D12" s="179" t="s">
        <v>117</v>
      </c>
      <c r="E12" s="33" t="s">
        <v>10</v>
      </c>
      <c r="F12" s="194"/>
      <c r="G12" s="195"/>
      <c r="H12" s="28"/>
      <c r="I12" s="45"/>
      <c r="J12" s="29" t="s">
        <v>111</v>
      </c>
      <c r="K12" s="125"/>
      <c r="L12" s="179" t="s">
        <v>117</v>
      </c>
      <c r="M12" s="33" t="s">
        <v>10</v>
      </c>
      <c r="N12" s="194"/>
      <c r="O12" s="195"/>
      <c r="P12" s="48"/>
      <c r="Q12" s="49" t="s">
        <v>58</v>
      </c>
      <c r="R12" s="54" t="s">
        <v>172</v>
      </c>
      <c r="S12" s="2"/>
    </row>
    <row r="13" spans="1:19" ht="15.75" customHeight="1" thickBot="1">
      <c r="A13" s="2"/>
      <c r="B13" s="29" t="s">
        <v>1</v>
      </c>
      <c r="C13" s="34" t="s">
        <v>4</v>
      </c>
      <c r="D13" s="35" t="s">
        <v>5</v>
      </c>
      <c r="E13" s="35" t="s">
        <v>6</v>
      </c>
      <c r="F13" s="35" t="s">
        <v>7</v>
      </c>
      <c r="G13" s="50" t="s">
        <v>18</v>
      </c>
      <c r="H13" s="2"/>
      <c r="I13" s="45"/>
      <c r="J13" s="29" t="s">
        <v>1</v>
      </c>
      <c r="K13" s="34" t="s">
        <v>4</v>
      </c>
      <c r="L13" s="35" t="s">
        <v>5</v>
      </c>
      <c r="M13" s="35" t="s">
        <v>6</v>
      </c>
      <c r="N13" s="35" t="s">
        <v>7</v>
      </c>
      <c r="O13" s="36" t="s">
        <v>18</v>
      </c>
      <c r="P13" s="48"/>
      <c r="Q13" s="250" t="s">
        <v>171</v>
      </c>
      <c r="R13" s="250"/>
      <c r="S13" s="2"/>
    </row>
    <row r="14" spans="1:19" ht="15.75" customHeight="1">
      <c r="A14" s="237" t="s">
        <v>105</v>
      </c>
      <c r="B14" s="67"/>
      <c r="C14" s="68"/>
      <c r="D14" s="69"/>
      <c r="E14" s="70"/>
      <c r="F14" s="71"/>
      <c r="G14" s="38"/>
      <c r="H14" s="2"/>
      <c r="I14" s="237" t="s">
        <v>105</v>
      </c>
      <c r="J14" s="67"/>
      <c r="K14" s="68"/>
      <c r="L14" s="69"/>
      <c r="M14" s="70"/>
      <c r="N14" s="71"/>
      <c r="O14" s="38"/>
      <c r="P14" s="2"/>
      <c r="Q14" s="235" t="s">
        <v>38</v>
      </c>
      <c r="R14" s="236"/>
      <c r="S14" s="2"/>
    </row>
    <row r="15" spans="1:19" ht="15.75" customHeight="1" thickBot="1">
      <c r="A15" s="237"/>
      <c r="B15" s="67"/>
      <c r="C15" s="68"/>
      <c r="D15" s="69"/>
      <c r="E15" s="70"/>
      <c r="F15" s="71"/>
      <c r="G15" s="38"/>
      <c r="H15" s="2"/>
      <c r="I15" s="237"/>
      <c r="J15" s="67"/>
      <c r="K15" s="68"/>
      <c r="L15" s="69"/>
      <c r="M15" s="70"/>
      <c r="N15" s="71"/>
      <c r="O15" s="38"/>
      <c r="P15" s="2"/>
      <c r="Q15" s="49" t="s">
        <v>59</v>
      </c>
      <c r="R15" s="54" t="s">
        <v>175</v>
      </c>
      <c r="S15" s="2"/>
    </row>
    <row r="16" spans="1:19" ht="15.75" customHeight="1" thickBot="1">
      <c r="A16" s="237"/>
      <c r="B16" s="67"/>
      <c r="C16" s="68"/>
      <c r="D16" s="69"/>
      <c r="E16" s="69"/>
      <c r="F16" s="71"/>
      <c r="G16" s="38"/>
      <c r="H16" s="2"/>
      <c r="I16" s="237"/>
      <c r="J16" s="67"/>
      <c r="K16" s="68"/>
      <c r="L16" s="69"/>
      <c r="M16" s="70"/>
      <c r="N16" s="71"/>
      <c r="O16" s="38"/>
      <c r="P16" s="2"/>
      <c r="Q16" s="2"/>
      <c r="R16" s="2"/>
      <c r="S16" s="2"/>
    </row>
    <row r="17" spans="1:19" ht="15.75" customHeight="1">
      <c r="A17" s="237"/>
      <c r="B17" s="67"/>
      <c r="C17" s="68"/>
      <c r="D17" s="69"/>
      <c r="E17" s="70"/>
      <c r="F17" s="71"/>
      <c r="G17" s="38"/>
      <c r="H17" s="2"/>
      <c r="I17" s="237"/>
      <c r="J17" s="67"/>
      <c r="K17" s="68"/>
      <c r="L17" s="69"/>
      <c r="M17" s="70"/>
      <c r="N17" s="71"/>
      <c r="O17" s="38"/>
      <c r="P17" s="2"/>
      <c r="Q17" s="235" t="s">
        <v>37</v>
      </c>
      <c r="R17" s="236"/>
      <c r="S17" s="2"/>
    </row>
    <row r="18" spans="1:21" ht="15.75" customHeight="1" thickBot="1">
      <c r="A18" s="237"/>
      <c r="B18" s="67"/>
      <c r="C18" s="68"/>
      <c r="D18" s="69"/>
      <c r="E18" s="69"/>
      <c r="F18" s="70"/>
      <c r="G18" s="38"/>
      <c r="H18" s="2"/>
      <c r="I18" s="237"/>
      <c r="J18" s="67"/>
      <c r="K18" s="68"/>
      <c r="L18" s="69"/>
      <c r="M18" s="70"/>
      <c r="N18" s="70"/>
      <c r="O18" s="38"/>
      <c r="P18" s="2"/>
      <c r="Q18" s="243" t="s">
        <v>103</v>
      </c>
      <c r="R18" s="244"/>
      <c r="S18" s="3"/>
      <c r="T18" s="99"/>
      <c r="U18" s="99"/>
    </row>
    <row r="19" spans="1:19" ht="15.75" customHeight="1" thickBot="1">
      <c r="A19" s="237"/>
      <c r="B19" s="67"/>
      <c r="C19" s="68"/>
      <c r="D19" s="69"/>
      <c r="E19" s="69"/>
      <c r="F19" s="70"/>
      <c r="G19" s="38"/>
      <c r="H19" s="2"/>
      <c r="I19" s="237"/>
      <c r="J19" s="67"/>
      <c r="K19" s="68"/>
      <c r="L19" s="69"/>
      <c r="M19" s="70"/>
      <c r="N19" s="70"/>
      <c r="O19" s="38"/>
      <c r="P19" s="2"/>
      <c r="Q19" s="2"/>
      <c r="R19" s="2"/>
      <c r="S19" s="2"/>
    </row>
    <row r="20" spans="1:19" ht="15.75" customHeight="1">
      <c r="A20" s="237"/>
      <c r="B20" s="67"/>
      <c r="C20" s="68"/>
      <c r="D20" s="69"/>
      <c r="E20" s="69"/>
      <c r="F20" s="71"/>
      <c r="G20" s="38"/>
      <c r="H20" s="2"/>
      <c r="I20" s="237"/>
      <c r="J20" s="67"/>
      <c r="K20" s="68"/>
      <c r="L20" s="69"/>
      <c r="M20" s="70"/>
      <c r="N20" s="71"/>
      <c r="O20" s="38"/>
      <c r="P20" s="2"/>
      <c r="Q20" s="235" t="s">
        <v>56</v>
      </c>
      <c r="R20" s="236"/>
      <c r="S20" s="2"/>
    </row>
    <row r="21" spans="1:19" ht="15.75" customHeight="1" thickBot="1">
      <c r="A21" s="237"/>
      <c r="B21" s="67"/>
      <c r="C21" s="68"/>
      <c r="D21" s="69"/>
      <c r="E21" s="69"/>
      <c r="F21" s="70"/>
      <c r="G21" s="38"/>
      <c r="H21" s="2"/>
      <c r="I21" s="237"/>
      <c r="J21" s="67"/>
      <c r="K21" s="68"/>
      <c r="L21" s="69"/>
      <c r="M21" s="70"/>
      <c r="N21" s="70"/>
      <c r="O21" s="38"/>
      <c r="P21" s="2"/>
      <c r="Q21" s="243" t="s">
        <v>104</v>
      </c>
      <c r="R21" s="244"/>
      <c r="S21" s="2"/>
    </row>
    <row r="22" spans="1:19" ht="15.75" customHeight="1" thickBot="1">
      <c r="A22" s="237"/>
      <c r="B22" s="67"/>
      <c r="C22" s="68"/>
      <c r="D22" s="70"/>
      <c r="E22" s="70"/>
      <c r="F22" s="70"/>
      <c r="G22" s="38"/>
      <c r="H22" s="2"/>
      <c r="I22" s="237"/>
      <c r="J22" s="67"/>
      <c r="K22" s="68"/>
      <c r="L22" s="70"/>
      <c r="M22" s="70"/>
      <c r="N22" s="70"/>
      <c r="O22" s="38"/>
      <c r="P22" s="2"/>
      <c r="Q22" s="2"/>
      <c r="R22" s="2"/>
      <c r="S22" s="2"/>
    </row>
    <row r="23" spans="1:19" ht="15.75" customHeight="1">
      <c r="A23" s="237"/>
      <c r="B23" s="67"/>
      <c r="C23" s="68"/>
      <c r="D23" s="70"/>
      <c r="E23" s="70"/>
      <c r="F23" s="70"/>
      <c r="G23" s="38"/>
      <c r="H23" s="2"/>
      <c r="I23" s="237"/>
      <c r="J23" s="67"/>
      <c r="K23" s="68"/>
      <c r="L23" s="70"/>
      <c r="M23" s="70"/>
      <c r="N23" s="70"/>
      <c r="O23" s="38"/>
      <c r="P23" s="2"/>
      <c r="Q23" s="235" t="s">
        <v>36</v>
      </c>
      <c r="R23" s="236"/>
      <c r="S23" s="2"/>
    </row>
    <row r="24" spans="1:19" ht="15.75" customHeight="1" thickBot="1">
      <c r="A24" s="237"/>
      <c r="B24" s="67"/>
      <c r="C24" s="68"/>
      <c r="D24" s="70"/>
      <c r="E24" s="70"/>
      <c r="F24" s="70"/>
      <c r="G24" s="38"/>
      <c r="H24" s="2"/>
      <c r="I24" s="237"/>
      <c r="J24" s="67"/>
      <c r="K24" s="68"/>
      <c r="L24" s="70"/>
      <c r="M24" s="70"/>
      <c r="N24" s="70"/>
      <c r="O24" s="38"/>
      <c r="P24" s="2"/>
      <c r="Q24" s="251" t="s">
        <v>141</v>
      </c>
      <c r="R24" s="252"/>
      <c r="S24" s="2"/>
    </row>
    <row r="25" spans="1:19" ht="15.75" customHeight="1" thickBot="1">
      <c r="A25" s="237"/>
      <c r="B25" s="67"/>
      <c r="C25" s="68"/>
      <c r="D25" s="97"/>
      <c r="E25" s="97"/>
      <c r="F25" s="71"/>
      <c r="G25" s="38"/>
      <c r="H25" s="2"/>
      <c r="I25" s="237"/>
      <c r="J25" s="67"/>
      <c r="K25" s="68"/>
      <c r="L25" s="97"/>
      <c r="M25" s="70"/>
      <c r="N25" s="71"/>
      <c r="O25" s="38"/>
      <c r="P25" s="2"/>
      <c r="Q25" s="2"/>
      <c r="R25" s="2"/>
      <c r="S25" s="2"/>
    </row>
    <row r="26" spans="1:19" ht="15.75" customHeight="1">
      <c r="A26" s="237"/>
      <c r="B26" s="67"/>
      <c r="C26" s="68"/>
      <c r="D26" s="97"/>
      <c r="E26" s="97"/>
      <c r="F26" s="71"/>
      <c r="G26" s="38"/>
      <c r="H26" s="2"/>
      <c r="I26" s="237"/>
      <c r="J26" s="67"/>
      <c r="K26" s="68"/>
      <c r="L26" s="97"/>
      <c r="M26" s="70"/>
      <c r="N26" s="71"/>
      <c r="O26" s="38"/>
      <c r="P26" s="2"/>
      <c r="Q26" s="245" t="s">
        <v>76</v>
      </c>
      <c r="R26" s="246"/>
      <c r="S26" s="2"/>
    </row>
    <row r="27" spans="1:19" ht="15.75" customHeight="1">
      <c r="A27" s="237"/>
      <c r="B27" s="67"/>
      <c r="C27" s="68"/>
      <c r="D27" s="70"/>
      <c r="E27" s="70"/>
      <c r="F27" s="70"/>
      <c r="G27" s="38"/>
      <c r="H27" s="2"/>
      <c r="I27" s="237"/>
      <c r="J27" s="67"/>
      <c r="K27" s="68"/>
      <c r="L27" s="70"/>
      <c r="M27" s="70"/>
      <c r="N27" s="70"/>
      <c r="O27" s="38"/>
      <c r="P27" s="2"/>
      <c r="Q27" s="149" t="s">
        <v>130</v>
      </c>
      <c r="R27" s="147">
        <v>1</v>
      </c>
      <c r="S27" s="2"/>
    </row>
    <row r="28" spans="1:19" ht="15.75" customHeight="1" thickBot="1">
      <c r="A28" s="238"/>
      <c r="B28" s="67"/>
      <c r="C28" s="68"/>
      <c r="D28" s="70"/>
      <c r="E28" s="70"/>
      <c r="F28" s="70"/>
      <c r="G28" s="38"/>
      <c r="H28" s="152"/>
      <c r="I28" s="238"/>
      <c r="J28" s="67"/>
      <c r="K28" s="68"/>
      <c r="L28" s="70"/>
      <c r="M28" s="70"/>
      <c r="N28" s="70"/>
      <c r="O28" s="38"/>
      <c r="P28" s="152"/>
      <c r="Q28" s="150" t="s">
        <v>77</v>
      </c>
      <c r="R28" s="148"/>
      <c r="S28" s="2"/>
    </row>
    <row r="29" spans="1:19" ht="15.75" customHeight="1" thickBot="1">
      <c r="A29" s="2"/>
      <c r="B29" s="104"/>
      <c r="C29" s="105"/>
      <c r="D29" s="106"/>
      <c r="E29" s="106"/>
      <c r="F29" s="107"/>
      <c r="G29" s="108"/>
      <c r="H29" s="2"/>
      <c r="I29" s="117"/>
      <c r="J29" s="104"/>
      <c r="K29" s="105"/>
      <c r="L29" s="106"/>
      <c r="M29" s="70"/>
      <c r="N29" s="107"/>
      <c r="O29" s="108"/>
      <c r="P29" s="101"/>
      <c r="Q29" s="102"/>
      <c r="R29" s="103"/>
      <c r="S29" s="2"/>
    </row>
    <row r="30" spans="1:19" ht="15.75" customHeight="1">
      <c r="A30" s="115"/>
      <c r="B30" s="67"/>
      <c r="C30" s="68"/>
      <c r="D30" s="32"/>
      <c r="E30" s="32"/>
      <c r="F30" s="32"/>
      <c r="G30" s="44"/>
      <c r="H30" s="2"/>
      <c r="I30" s="45"/>
      <c r="J30" s="67"/>
      <c r="K30" s="68"/>
      <c r="L30" s="32"/>
      <c r="M30" s="70"/>
      <c r="N30" s="32"/>
      <c r="O30" s="44"/>
      <c r="P30" s="2"/>
      <c r="Q30" s="235" t="s">
        <v>61</v>
      </c>
      <c r="R30" s="236"/>
      <c r="S30" s="2"/>
    </row>
    <row r="31" spans="1:19" ht="15.75" customHeight="1">
      <c r="A31" s="116"/>
      <c r="B31" s="67"/>
      <c r="C31" s="68"/>
      <c r="D31" s="46"/>
      <c r="E31" s="43"/>
      <c r="F31" s="43"/>
      <c r="G31" s="44"/>
      <c r="H31" s="2"/>
      <c r="I31" s="116"/>
      <c r="J31" s="67"/>
      <c r="K31" s="68"/>
      <c r="L31" s="46"/>
      <c r="M31" s="70"/>
      <c r="N31" s="43"/>
      <c r="O31" s="44"/>
      <c r="P31" s="2"/>
      <c r="Q31" s="247" t="str">
        <f>Q9&amp;"地区総体順位(数字で入力)"</f>
        <v>中頭地区総体順位(数字で入力)</v>
      </c>
      <c r="R31" s="248"/>
      <c r="S31" s="2"/>
    </row>
    <row r="32" spans="1:19" ht="15.75" customHeight="1">
      <c r="A32" s="116"/>
      <c r="B32" s="67"/>
      <c r="C32" s="68"/>
      <c r="D32" s="46"/>
      <c r="E32" s="43"/>
      <c r="F32" s="43"/>
      <c r="G32" s="44"/>
      <c r="H32" s="2"/>
      <c r="I32" s="116"/>
      <c r="J32" s="67"/>
      <c r="K32" s="68"/>
      <c r="L32" s="46"/>
      <c r="M32" s="70"/>
      <c r="N32" s="43"/>
      <c r="O32" s="44"/>
      <c r="P32" s="2"/>
      <c r="Q32" s="53" t="s">
        <v>62</v>
      </c>
      <c r="R32" s="56"/>
      <c r="S32" s="2"/>
    </row>
    <row r="33" spans="1:19" ht="15.75" customHeight="1" thickBot="1">
      <c r="A33" s="116"/>
      <c r="B33" s="67"/>
      <c r="C33" s="68"/>
      <c r="D33" s="46"/>
      <c r="E33" s="43"/>
      <c r="F33" s="43"/>
      <c r="G33" s="41"/>
      <c r="H33" s="2"/>
      <c r="I33" s="116"/>
      <c r="J33" s="67"/>
      <c r="K33" s="68"/>
      <c r="L33" s="46"/>
      <c r="M33" s="70"/>
      <c r="N33" s="43"/>
      <c r="O33" s="41"/>
      <c r="P33" s="2"/>
      <c r="Q33" s="49" t="s">
        <v>63</v>
      </c>
      <c r="R33" s="55"/>
      <c r="S33" s="2"/>
    </row>
    <row r="34" spans="1:19" ht="15.75" customHeight="1">
      <c r="A34" s="116"/>
      <c r="B34" s="67"/>
      <c r="C34" s="68"/>
      <c r="D34" s="46"/>
      <c r="E34" s="43"/>
      <c r="F34" s="43"/>
      <c r="G34" s="44"/>
      <c r="H34" s="2"/>
      <c r="I34" s="116"/>
      <c r="J34" s="67"/>
      <c r="K34" s="68"/>
      <c r="L34" s="46"/>
      <c r="M34" s="70"/>
      <c r="N34" s="43"/>
      <c r="O34" s="44"/>
      <c r="P34" s="2"/>
      <c r="Q34" s="245" t="str">
        <f>Q9&amp;"地区中体連会長名"</f>
        <v>中頭地区中体連会長名</v>
      </c>
      <c r="R34" s="246"/>
      <c r="S34" s="2"/>
    </row>
    <row r="35" spans="1:19" ht="15.75" customHeight="1" thickBot="1">
      <c r="A35" s="116"/>
      <c r="B35" s="67"/>
      <c r="C35" s="68"/>
      <c r="D35" s="46"/>
      <c r="E35" s="43"/>
      <c r="F35" s="43"/>
      <c r="G35" s="41"/>
      <c r="H35" s="2"/>
      <c r="I35" s="116"/>
      <c r="J35" s="67"/>
      <c r="K35" s="68"/>
      <c r="L35" s="46"/>
      <c r="M35" s="70"/>
      <c r="N35" s="43"/>
      <c r="O35" s="41"/>
      <c r="P35" s="2"/>
      <c r="Q35" s="249"/>
      <c r="R35" s="216"/>
      <c r="S35" s="2"/>
    </row>
    <row r="36" spans="1:19" ht="15.75" customHeight="1">
      <c r="A36" s="116"/>
      <c r="B36" s="67"/>
      <c r="C36" s="68"/>
      <c r="D36" s="46"/>
      <c r="E36" s="43"/>
      <c r="F36" s="43"/>
      <c r="G36" s="44"/>
      <c r="H36" s="2"/>
      <c r="I36" s="116"/>
      <c r="J36" s="67"/>
      <c r="K36" s="68"/>
      <c r="L36" s="46"/>
      <c r="M36" s="70"/>
      <c r="N36" s="43"/>
      <c r="O36" s="44"/>
      <c r="P36" s="2"/>
      <c r="Q36" s="102"/>
      <c r="R36" s="103"/>
      <c r="S36" s="2"/>
    </row>
    <row r="37" spans="1:19" ht="15.75" customHeight="1">
      <c r="A37" s="116"/>
      <c r="B37" s="67"/>
      <c r="C37" s="68"/>
      <c r="D37" s="46"/>
      <c r="E37" s="43"/>
      <c r="F37" s="43"/>
      <c r="G37" s="41"/>
      <c r="H37" s="2"/>
      <c r="I37" s="116"/>
      <c r="J37" s="67"/>
      <c r="K37" s="68"/>
      <c r="L37" s="46"/>
      <c r="M37" s="70"/>
      <c r="N37" s="43"/>
      <c r="O37" s="41"/>
      <c r="P37" s="2"/>
      <c r="Q37" s="102"/>
      <c r="R37" s="103"/>
      <c r="S37" s="2"/>
    </row>
    <row r="38" spans="1:19" ht="15.75" customHeight="1">
      <c r="A38" s="116"/>
      <c r="B38" s="67"/>
      <c r="C38" s="68"/>
      <c r="D38" s="46"/>
      <c r="E38" s="43"/>
      <c r="F38" s="43"/>
      <c r="G38" s="44"/>
      <c r="H38" s="2"/>
      <c r="I38" s="116"/>
      <c r="J38" s="67"/>
      <c r="K38" s="68"/>
      <c r="L38" s="46"/>
      <c r="M38" s="70"/>
      <c r="N38" s="43"/>
      <c r="O38" s="44"/>
      <c r="P38" s="2"/>
      <c r="Q38" s="102"/>
      <c r="R38" s="103"/>
      <c r="S38" s="2"/>
    </row>
    <row r="39" spans="1:19" ht="15.75" customHeight="1">
      <c r="A39" s="116"/>
      <c r="B39" s="67"/>
      <c r="C39" s="68"/>
      <c r="D39" s="46"/>
      <c r="E39" s="43"/>
      <c r="F39" s="43"/>
      <c r="G39" s="41"/>
      <c r="H39" s="2"/>
      <c r="I39" s="116"/>
      <c r="J39" s="67"/>
      <c r="K39" s="72"/>
      <c r="L39" s="46"/>
      <c r="M39" s="43"/>
      <c r="N39" s="43"/>
      <c r="O39" s="41"/>
      <c r="P39" s="2"/>
      <c r="Q39" s="102"/>
      <c r="R39" s="103"/>
      <c r="S39" s="2"/>
    </row>
    <row r="40" spans="1:19" ht="15.75" customHeight="1">
      <c r="A40" s="116"/>
      <c r="B40" s="67"/>
      <c r="C40" s="68"/>
      <c r="D40" s="46"/>
      <c r="E40" s="43"/>
      <c r="F40" s="43"/>
      <c r="G40" s="44"/>
      <c r="H40" s="2"/>
      <c r="I40" s="116"/>
      <c r="J40" s="67"/>
      <c r="K40" s="72"/>
      <c r="L40" s="46"/>
      <c r="M40" s="43"/>
      <c r="N40" s="43"/>
      <c r="O40" s="44"/>
      <c r="P40" s="2"/>
      <c r="Q40" s="102"/>
      <c r="R40" s="103"/>
      <c r="S40" s="2"/>
    </row>
    <row r="41" spans="1:19" ht="15.75" customHeight="1">
      <c r="A41" s="116"/>
      <c r="B41" s="67"/>
      <c r="C41" s="68"/>
      <c r="D41" s="46"/>
      <c r="E41" s="43"/>
      <c r="F41" s="43"/>
      <c r="G41" s="41"/>
      <c r="H41" s="2"/>
      <c r="I41" s="116"/>
      <c r="J41" s="67"/>
      <c r="K41" s="72"/>
      <c r="L41" s="46"/>
      <c r="M41" s="43"/>
      <c r="N41" s="43"/>
      <c r="O41" s="41"/>
      <c r="P41" s="2"/>
      <c r="Q41" s="102"/>
      <c r="R41" s="103"/>
      <c r="S41" s="2"/>
    </row>
    <row r="42" spans="1:19" ht="15.75" customHeight="1">
      <c r="A42" s="116"/>
      <c r="B42" s="67"/>
      <c r="C42" s="68"/>
      <c r="D42" s="46"/>
      <c r="E42" s="43"/>
      <c r="F42" s="43"/>
      <c r="G42" s="44"/>
      <c r="H42" s="2"/>
      <c r="I42" s="116"/>
      <c r="J42" s="67"/>
      <c r="K42" s="72"/>
      <c r="L42" s="46"/>
      <c r="M42" s="43"/>
      <c r="N42" s="43"/>
      <c r="O42" s="44"/>
      <c r="P42" s="2"/>
      <c r="Q42" s="102"/>
      <c r="R42" s="103"/>
      <c r="S42" s="2"/>
    </row>
    <row r="43" spans="1:19" ht="15.75" customHeight="1">
      <c r="A43" s="116"/>
      <c r="B43" s="67"/>
      <c r="C43" s="68"/>
      <c r="D43" s="46"/>
      <c r="E43" s="43"/>
      <c r="F43" s="43"/>
      <c r="G43" s="41"/>
      <c r="H43" s="2"/>
      <c r="I43" s="116"/>
      <c r="J43" s="67"/>
      <c r="K43" s="72"/>
      <c r="L43" s="46"/>
      <c r="M43" s="43"/>
      <c r="N43" s="43"/>
      <c r="O43" s="41"/>
      <c r="P43" s="2"/>
      <c r="Q43" s="102"/>
      <c r="R43" s="103"/>
      <c r="S43" s="2"/>
    </row>
    <row r="44" spans="1:19" ht="15.75" customHeight="1">
      <c r="A44" s="116"/>
      <c r="B44" s="67"/>
      <c r="C44" s="68"/>
      <c r="D44" s="46"/>
      <c r="E44" s="43"/>
      <c r="F44" s="43"/>
      <c r="G44" s="44"/>
      <c r="H44" s="2"/>
      <c r="I44" s="116"/>
      <c r="J44" s="67"/>
      <c r="K44" s="72"/>
      <c r="L44" s="46"/>
      <c r="M44" s="43"/>
      <c r="N44" s="43"/>
      <c r="O44" s="44"/>
      <c r="P44" s="2"/>
      <c r="Q44" s="102"/>
      <c r="R44" s="103"/>
      <c r="S44" s="2"/>
    </row>
    <row r="45" spans="1:19" ht="15.75" customHeight="1">
      <c r="A45" s="116"/>
      <c r="B45" s="67"/>
      <c r="C45" s="68"/>
      <c r="D45" s="46"/>
      <c r="E45" s="43"/>
      <c r="F45" s="43"/>
      <c r="G45" s="41"/>
      <c r="H45" s="2"/>
      <c r="I45" s="116"/>
      <c r="J45" s="67"/>
      <c r="K45" s="72"/>
      <c r="L45" s="46"/>
      <c r="M45" s="43"/>
      <c r="N45" s="43"/>
      <c r="O45" s="41"/>
      <c r="P45" s="2"/>
      <c r="Q45" s="102"/>
      <c r="R45" s="103"/>
      <c r="S45" s="2"/>
    </row>
    <row r="46" spans="1:19" ht="15.75" customHeight="1">
      <c r="A46" s="116"/>
      <c r="B46" s="67"/>
      <c r="C46" s="68"/>
      <c r="D46" s="46"/>
      <c r="E46" s="43"/>
      <c r="F46" s="43"/>
      <c r="G46" s="44"/>
      <c r="H46" s="2"/>
      <c r="I46" s="116"/>
      <c r="J46" s="67"/>
      <c r="K46" s="72"/>
      <c r="L46" s="46"/>
      <c r="M46" s="43"/>
      <c r="N46" s="43"/>
      <c r="O46" s="44"/>
      <c r="P46" s="2"/>
      <c r="Q46" s="102"/>
      <c r="R46" s="103"/>
      <c r="S46" s="2"/>
    </row>
    <row r="47" spans="1:19" ht="15.75" customHeight="1">
      <c r="A47" s="116"/>
      <c r="B47" s="67"/>
      <c r="C47" s="68"/>
      <c r="D47" s="46"/>
      <c r="E47" s="43"/>
      <c r="F47" s="43"/>
      <c r="G47" s="41"/>
      <c r="H47" s="2"/>
      <c r="I47" s="116"/>
      <c r="J47" s="67"/>
      <c r="K47" s="72"/>
      <c r="L47" s="46"/>
      <c r="M47" s="43"/>
      <c r="N47" s="43"/>
      <c r="O47" s="41"/>
      <c r="P47" s="2"/>
      <c r="Q47" s="102"/>
      <c r="R47" s="103"/>
      <c r="S47" s="2"/>
    </row>
    <row r="48" spans="1:19" ht="15.75" customHeight="1">
      <c r="A48" s="116"/>
      <c r="B48" s="67"/>
      <c r="C48" s="68"/>
      <c r="D48" s="46"/>
      <c r="E48" s="43"/>
      <c r="F48" s="43"/>
      <c r="G48" s="44"/>
      <c r="H48" s="2"/>
      <c r="I48" s="116"/>
      <c r="J48" s="67"/>
      <c r="K48" s="72"/>
      <c r="L48" s="46"/>
      <c r="M48" s="43"/>
      <c r="N48" s="43"/>
      <c r="O48" s="44"/>
      <c r="P48" s="2"/>
      <c r="Q48" s="102"/>
      <c r="R48" s="103"/>
      <c r="S48" s="2"/>
    </row>
    <row r="49" spans="1:19" ht="15.75" customHeight="1">
      <c r="A49" s="116"/>
      <c r="B49" s="67"/>
      <c r="C49" s="68"/>
      <c r="D49" s="46"/>
      <c r="E49" s="43"/>
      <c r="F49" s="43"/>
      <c r="G49" s="41"/>
      <c r="H49" s="2"/>
      <c r="I49" s="116"/>
      <c r="J49" s="67"/>
      <c r="K49" s="72"/>
      <c r="L49" s="46"/>
      <c r="M49" s="43"/>
      <c r="N49" s="43"/>
      <c r="O49" s="41"/>
      <c r="P49" s="2"/>
      <c r="Q49" s="102"/>
      <c r="R49" s="103"/>
      <c r="S49" s="2"/>
    </row>
    <row r="50" spans="1:19" ht="15.75" customHeight="1">
      <c r="A50" s="116"/>
      <c r="B50" s="67"/>
      <c r="C50" s="68"/>
      <c r="D50" s="46"/>
      <c r="E50" s="43"/>
      <c r="F50" s="43"/>
      <c r="G50" s="44"/>
      <c r="H50" s="2"/>
      <c r="I50" s="116"/>
      <c r="J50" s="67"/>
      <c r="K50" s="72"/>
      <c r="L50" s="46"/>
      <c r="M50" s="43"/>
      <c r="N50" s="43"/>
      <c r="O50" s="44"/>
      <c r="P50" s="2"/>
      <c r="Q50" s="102"/>
      <c r="R50" s="103"/>
      <c r="S50" s="2"/>
    </row>
    <row r="51" spans="1:19" ht="15.75" customHeight="1">
      <c r="A51" s="116"/>
      <c r="B51" s="67"/>
      <c r="C51" s="68"/>
      <c r="D51" s="46"/>
      <c r="E51" s="43"/>
      <c r="F51" s="43"/>
      <c r="G51" s="41"/>
      <c r="H51" s="2"/>
      <c r="I51" s="116"/>
      <c r="J51" s="67"/>
      <c r="K51" s="72"/>
      <c r="L51" s="46"/>
      <c r="M51" s="43"/>
      <c r="N51" s="43"/>
      <c r="O51" s="41"/>
      <c r="P51" s="2"/>
      <c r="Q51" s="102"/>
      <c r="R51" s="103"/>
      <c r="S51" s="2"/>
    </row>
    <row r="52" spans="1:19" ht="15.75" customHeight="1">
      <c r="A52" s="116"/>
      <c r="B52" s="67"/>
      <c r="C52" s="68"/>
      <c r="D52" s="46"/>
      <c r="E52" s="43"/>
      <c r="F52" s="43"/>
      <c r="G52" s="44"/>
      <c r="H52" s="2"/>
      <c r="I52" s="116"/>
      <c r="J52" s="67"/>
      <c r="K52" s="72"/>
      <c r="L52" s="46"/>
      <c r="M52" s="43"/>
      <c r="N52" s="43"/>
      <c r="O52" s="44"/>
      <c r="P52" s="2"/>
      <c r="Q52" s="102"/>
      <c r="R52" s="103"/>
      <c r="S52" s="2"/>
    </row>
    <row r="53" spans="1:19" ht="15.75" customHeight="1">
      <c r="A53" s="116"/>
      <c r="B53" s="67"/>
      <c r="C53" s="68"/>
      <c r="D53" s="46"/>
      <c r="E53" s="43"/>
      <c r="F53" s="43"/>
      <c r="G53" s="41"/>
      <c r="H53" s="2"/>
      <c r="I53" s="116"/>
      <c r="J53" s="67"/>
      <c r="K53" s="72"/>
      <c r="L53" s="46"/>
      <c r="M53" s="43"/>
      <c r="N53" s="43"/>
      <c r="O53" s="41"/>
      <c r="P53" s="2"/>
      <c r="Q53" s="102"/>
      <c r="R53" s="103"/>
      <c r="S53" s="2"/>
    </row>
    <row r="54" spans="1:19" ht="15.75" customHeight="1">
      <c r="A54" s="116"/>
      <c r="B54" s="67"/>
      <c r="C54" s="68"/>
      <c r="D54" s="46"/>
      <c r="E54" s="43"/>
      <c r="F54" s="43"/>
      <c r="G54" s="44"/>
      <c r="H54" s="2"/>
      <c r="I54" s="116"/>
      <c r="J54" s="67"/>
      <c r="K54" s="72"/>
      <c r="L54" s="46"/>
      <c r="M54" s="43"/>
      <c r="N54" s="43"/>
      <c r="O54" s="44"/>
      <c r="P54" s="2"/>
      <c r="Q54" s="102"/>
      <c r="R54" s="103"/>
      <c r="S54" s="2"/>
    </row>
    <row r="55" spans="1:19" ht="15.75" customHeight="1">
      <c r="A55" s="116"/>
      <c r="B55" s="67"/>
      <c r="C55" s="68"/>
      <c r="D55" s="46"/>
      <c r="E55" s="43"/>
      <c r="F55" s="43"/>
      <c r="G55" s="41"/>
      <c r="H55" s="2"/>
      <c r="I55" s="116"/>
      <c r="J55" s="67"/>
      <c r="K55" s="72"/>
      <c r="L55" s="46"/>
      <c r="M55" s="43"/>
      <c r="N55" s="43"/>
      <c r="O55" s="41"/>
      <c r="P55" s="2"/>
      <c r="Q55" s="102"/>
      <c r="R55" s="103"/>
      <c r="S55" s="2"/>
    </row>
    <row r="56" spans="1:19" ht="15.75" customHeight="1">
      <c r="A56" s="116"/>
      <c r="B56" s="67"/>
      <c r="C56" s="68"/>
      <c r="D56" s="46"/>
      <c r="E56" s="43"/>
      <c r="F56" s="43"/>
      <c r="G56" s="44"/>
      <c r="H56" s="2"/>
      <c r="I56" s="116"/>
      <c r="J56" s="67"/>
      <c r="K56" s="72"/>
      <c r="L56" s="46"/>
      <c r="M56" s="43"/>
      <c r="N56" s="43"/>
      <c r="O56" s="44"/>
      <c r="P56" s="2"/>
      <c r="Q56" s="102"/>
      <c r="R56" s="103"/>
      <c r="S56" s="2"/>
    </row>
    <row r="57" spans="1:19" ht="15.75" customHeight="1">
      <c r="A57" s="116"/>
      <c r="B57" s="67"/>
      <c r="C57" s="68"/>
      <c r="D57" s="46"/>
      <c r="E57" s="43"/>
      <c r="F57" s="43"/>
      <c r="G57" s="41"/>
      <c r="H57" s="2"/>
      <c r="I57" s="116"/>
      <c r="J57" s="67"/>
      <c r="K57" s="72"/>
      <c r="L57" s="46"/>
      <c r="M57" s="43"/>
      <c r="N57" s="43"/>
      <c r="O57" s="41"/>
      <c r="P57" s="2"/>
      <c r="Q57" s="102"/>
      <c r="R57" s="103"/>
      <c r="S57" s="2"/>
    </row>
    <row r="58" spans="1:19" ht="15.75" customHeight="1">
      <c r="A58" s="116"/>
      <c r="B58" s="67"/>
      <c r="C58" s="68"/>
      <c r="D58" s="46"/>
      <c r="E58" s="43"/>
      <c r="F58" s="43"/>
      <c r="G58" s="44"/>
      <c r="H58" s="2"/>
      <c r="I58" s="116"/>
      <c r="J58" s="67"/>
      <c r="K58" s="72"/>
      <c r="L58" s="46"/>
      <c r="M58" s="43"/>
      <c r="N58" s="43"/>
      <c r="O58" s="44"/>
      <c r="P58" s="2"/>
      <c r="Q58" s="102"/>
      <c r="R58" s="103"/>
      <c r="S58" s="2"/>
    </row>
    <row r="59" spans="1:19" ht="15.75" customHeight="1">
      <c r="A59" s="116"/>
      <c r="B59" s="67"/>
      <c r="C59" s="68"/>
      <c r="D59" s="46"/>
      <c r="E59" s="43"/>
      <c r="F59" s="43"/>
      <c r="G59" s="41"/>
      <c r="H59" s="2"/>
      <c r="I59" s="116"/>
      <c r="J59" s="67"/>
      <c r="K59" s="72"/>
      <c r="L59" s="46"/>
      <c r="M59" s="43"/>
      <c r="N59" s="43"/>
      <c r="O59" s="41"/>
      <c r="P59" s="2"/>
      <c r="Q59" s="102"/>
      <c r="R59" s="103"/>
      <c r="S59" s="2"/>
    </row>
    <row r="60" spans="1:19" ht="15.75" customHeight="1">
      <c r="A60" s="116"/>
      <c r="B60" s="67"/>
      <c r="C60" s="68"/>
      <c r="D60" s="46"/>
      <c r="E60" s="43"/>
      <c r="F60" s="43"/>
      <c r="G60" s="44"/>
      <c r="H60" s="2"/>
      <c r="I60" s="116"/>
      <c r="J60" s="67"/>
      <c r="K60" s="72"/>
      <c r="L60" s="46"/>
      <c r="M60" s="43"/>
      <c r="N60" s="43"/>
      <c r="O60" s="44"/>
      <c r="P60" s="2"/>
      <c r="Q60" s="2"/>
      <c r="R60" s="2"/>
      <c r="S60" s="2"/>
    </row>
    <row r="61" spans="1:19" ht="15.75" customHeight="1">
      <c r="A61" s="116"/>
      <c r="B61" s="67"/>
      <c r="C61" s="68"/>
      <c r="D61" s="46"/>
      <c r="E61" s="43"/>
      <c r="F61" s="43"/>
      <c r="G61" s="41"/>
      <c r="H61" s="2"/>
      <c r="I61" s="116"/>
      <c r="J61" s="67"/>
      <c r="K61" s="72"/>
      <c r="L61" s="46"/>
      <c r="M61" s="43"/>
      <c r="N61" s="43"/>
      <c r="O61" s="41"/>
      <c r="P61" s="2"/>
      <c r="Q61" s="2"/>
      <c r="R61" s="2"/>
      <c r="S61" s="2"/>
    </row>
    <row r="62" spans="1:19" ht="15.75" customHeight="1">
      <c r="A62" s="116"/>
      <c r="B62" s="67"/>
      <c r="C62" s="68"/>
      <c r="D62" s="46"/>
      <c r="E62" s="43"/>
      <c r="F62" s="43"/>
      <c r="G62" s="44"/>
      <c r="H62" s="2"/>
      <c r="I62" s="116"/>
      <c r="J62" s="67"/>
      <c r="K62" s="72"/>
      <c r="L62" s="46"/>
      <c r="M62" s="43"/>
      <c r="N62" s="43"/>
      <c r="O62" s="44"/>
      <c r="P62" s="2"/>
      <c r="Q62" s="2"/>
      <c r="R62" s="2"/>
      <c r="S62" s="2"/>
    </row>
    <row r="63" spans="1:19" ht="15.75" customHeight="1">
      <c r="A63" s="116"/>
      <c r="B63" s="67"/>
      <c r="C63" s="68"/>
      <c r="D63" s="46"/>
      <c r="E63" s="43"/>
      <c r="F63" s="43"/>
      <c r="G63" s="41"/>
      <c r="H63" s="2"/>
      <c r="I63" s="116"/>
      <c r="J63" s="67"/>
      <c r="K63" s="72"/>
      <c r="L63" s="46"/>
      <c r="M63" s="43"/>
      <c r="N63" s="43"/>
      <c r="O63" s="41"/>
      <c r="P63" s="2"/>
      <c r="Q63" s="2"/>
      <c r="R63" s="2"/>
      <c r="S63" s="2"/>
    </row>
    <row r="64" spans="1:19" ht="15.75" customHeight="1">
      <c r="A64" s="116"/>
      <c r="B64" s="67"/>
      <c r="C64" s="68"/>
      <c r="D64" s="46"/>
      <c r="E64" s="43"/>
      <c r="F64" s="43"/>
      <c r="G64" s="44"/>
      <c r="H64" s="2"/>
      <c r="I64" s="116"/>
      <c r="J64" s="67"/>
      <c r="K64" s="72"/>
      <c r="L64" s="46"/>
      <c r="M64" s="43"/>
      <c r="N64" s="43"/>
      <c r="O64" s="44"/>
      <c r="P64" s="2"/>
      <c r="Q64" s="2"/>
      <c r="R64" s="2"/>
      <c r="S64" s="2"/>
    </row>
    <row r="65" spans="1:19" ht="15.75" customHeight="1">
      <c r="A65" s="116"/>
      <c r="B65" s="67"/>
      <c r="C65" s="68"/>
      <c r="D65" s="46"/>
      <c r="E65" s="43"/>
      <c r="F65" s="43"/>
      <c r="G65" s="41"/>
      <c r="H65" s="2"/>
      <c r="I65" s="116"/>
      <c r="J65" s="67"/>
      <c r="K65" s="72"/>
      <c r="L65" s="46"/>
      <c r="M65" s="43"/>
      <c r="N65" s="43"/>
      <c r="O65" s="41"/>
      <c r="P65" s="2"/>
      <c r="Q65" s="2"/>
      <c r="R65" s="2"/>
      <c r="S65" s="2"/>
    </row>
    <row r="66" spans="1:19" ht="15.75" customHeight="1">
      <c r="A66" s="116"/>
      <c r="B66" s="67"/>
      <c r="C66" s="68"/>
      <c r="D66" s="46"/>
      <c r="E66" s="43"/>
      <c r="F66" s="43"/>
      <c r="G66" s="44"/>
      <c r="H66" s="2"/>
      <c r="I66" s="116"/>
      <c r="J66" s="67"/>
      <c r="K66" s="72"/>
      <c r="L66" s="46"/>
      <c r="M66" s="43"/>
      <c r="N66" s="43"/>
      <c r="O66" s="44"/>
      <c r="P66" s="2"/>
      <c r="Q66" s="2"/>
      <c r="R66" s="2"/>
      <c r="S66" s="2"/>
    </row>
    <row r="67" spans="1:19" ht="15.75" customHeight="1">
      <c r="A67" s="116"/>
      <c r="B67" s="67"/>
      <c r="C67" s="68"/>
      <c r="D67" s="46"/>
      <c r="E67" s="43"/>
      <c r="F67" s="43"/>
      <c r="G67" s="41"/>
      <c r="H67" s="2"/>
      <c r="I67" s="116"/>
      <c r="J67" s="67"/>
      <c r="K67" s="72"/>
      <c r="L67" s="46"/>
      <c r="M67" s="43"/>
      <c r="N67" s="43"/>
      <c r="O67" s="41"/>
      <c r="P67" s="2"/>
      <c r="Q67" s="2"/>
      <c r="R67" s="2"/>
      <c r="S67" s="2"/>
    </row>
    <row r="68" spans="1:19" ht="15.75" customHeight="1">
      <c r="A68" s="116"/>
      <c r="B68" s="67"/>
      <c r="C68" s="68"/>
      <c r="D68" s="46"/>
      <c r="E68" s="43"/>
      <c r="F68" s="43"/>
      <c r="G68" s="44"/>
      <c r="H68" s="2"/>
      <c r="I68" s="116"/>
      <c r="J68" s="67"/>
      <c r="K68" s="72"/>
      <c r="L68" s="46"/>
      <c r="M68" s="43"/>
      <c r="N68" s="43"/>
      <c r="O68" s="44"/>
      <c r="P68" s="2"/>
      <c r="Q68" s="2"/>
      <c r="R68" s="2"/>
      <c r="S68" s="2"/>
    </row>
    <row r="69" spans="1:19" ht="15.75" customHeight="1">
      <c r="A69" s="116"/>
      <c r="B69" s="67"/>
      <c r="C69" s="68"/>
      <c r="D69" s="46"/>
      <c r="E69" s="43"/>
      <c r="F69" s="43"/>
      <c r="G69" s="41"/>
      <c r="H69" s="2"/>
      <c r="I69" s="116"/>
      <c r="J69" s="67"/>
      <c r="K69" s="72"/>
      <c r="L69" s="46"/>
      <c r="M69" s="43"/>
      <c r="N69" s="43"/>
      <c r="O69" s="41"/>
      <c r="P69" s="2"/>
      <c r="Q69" s="2"/>
      <c r="R69" s="2"/>
      <c r="S69" s="2"/>
    </row>
    <row r="70" spans="1:19" ht="15.75" customHeight="1">
      <c r="A70" s="116"/>
      <c r="B70" s="67"/>
      <c r="C70" s="68"/>
      <c r="D70" s="46"/>
      <c r="E70" s="43"/>
      <c r="F70" s="43"/>
      <c r="G70" s="44"/>
      <c r="H70" s="2"/>
      <c r="I70" s="116"/>
      <c r="J70" s="67"/>
      <c r="K70" s="72"/>
      <c r="L70" s="46"/>
      <c r="M70" s="43"/>
      <c r="N70" s="43"/>
      <c r="O70" s="44"/>
      <c r="P70" s="2"/>
      <c r="Q70" s="2"/>
      <c r="R70" s="2"/>
      <c r="S70" s="2"/>
    </row>
    <row r="71" spans="1:19" ht="15.75" customHeight="1">
      <c r="A71" s="116"/>
      <c r="B71" s="67"/>
      <c r="C71" s="68"/>
      <c r="D71" s="46"/>
      <c r="E71" s="43"/>
      <c r="F71" s="43"/>
      <c r="G71" s="41"/>
      <c r="H71" s="2"/>
      <c r="I71" s="116"/>
      <c r="J71" s="67"/>
      <c r="K71" s="72"/>
      <c r="L71" s="46"/>
      <c r="M71" s="43"/>
      <c r="N71" s="43"/>
      <c r="O71" s="41"/>
      <c r="P71" s="2"/>
      <c r="Q71" s="2"/>
      <c r="R71" s="2"/>
      <c r="S71" s="2"/>
    </row>
    <row r="72" spans="1:19" ht="15.75" customHeight="1">
      <c r="A72" s="116"/>
      <c r="B72" s="67"/>
      <c r="C72" s="68"/>
      <c r="D72" s="46"/>
      <c r="E72" s="43"/>
      <c r="F72" s="43"/>
      <c r="G72" s="44"/>
      <c r="H72" s="2"/>
      <c r="I72" s="116"/>
      <c r="J72" s="67"/>
      <c r="K72" s="72"/>
      <c r="L72" s="46"/>
      <c r="M72" s="43"/>
      <c r="N72" s="43"/>
      <c r="O72" s="44"/>
      <c r="P72" s="2"/>
      <c r="Q72" s="2"/>
      <c r="R72" s="2"/>
      <c r="S72" s="2"/>
    </row>
    <row r="73" spans="1:19" ht="15.75" customHeight="1">
      <c r="A73" s="116"/>
      <c r="B73" s="67"/>
      <c r="C73" s="68"/>
      <c r="D73" s="46"/>
      <c r="E73" s="43"/>
      <c r="F73" s="43"/>
      <c r="G73" s="41"/>
      <c r="H73" s="2"/>
      <c r="I73" s="116"/>
      <c r="J73" s="67"/>
      <c r="K73" s="72"/>
      <c r="L73" s="46"/>
      <c r="M73" s="43"/>
      <c r="N73" s="43"/>
      <c r="O73" s="41"/>
      <c r="P73" s="2"/>
      <c r="Q73" s="2"/>
      <c r="R73" s="2"/>
      <c r="S73" s="2"/>
    </row>
    <row r="74" spans="1:19" ht="15.75" customHeight="1" thickBot="1">
      <c r="A74" s="116"/>
      <c r="B74" s="230" t="s">
        <v>2</v>
      </c>
      <c r="C74" s="231"/>
      <c r="D74" s="232"/>
      <c r="E74" s="47">
        <f>IF(SUM(E14:E73)=0,"",AVERAGE(E14:E73))</f>
      </c>
      <c r="F74" s="233" t="s">
        <v>41</v>
      </c>
      <c r="G74" s="234"/>
      <c r="H74" s="28"/>
      <c r="I74" s="116"/>
      <c r="J74" s="225" t="s">
        <v>2</v>
      </c>
      <c r="K74" s="226"/>
      <c r="L74" s="227"/>
      <c r="M74" s="47">
        <f>IF(SUM(M14:M73)=0,"",AVERAGE(M14:M73))</f>
      </c>
      <c r="N74" s="228" t="s">
        <v>41</v>
      </c>
      <c r="O74" s="229"/>
      <c r="P74" s="2"/>
      <c r="Q74" s="2"/>
      <c r="R74" s="2"/>
      <c r="S74" s="2"/>
    </row>
    <row r="75" spans="1:19" ht="10.5" customHeight="1">
      <c r="A75" s="101"/>
      <c r="B75" s="101"/>
      <c r="C75" s="101"/>
      <c r="D75" s="101"/>
      <c r="E75" s="101"/>
      <c r="F75" s="101"/>
      <c r="G75" s="101"/>
      <c r="H75" s="101"/>
      <c r="I75" s="101"/>
      <c r="J75" s="101"/>
      <c r="K75" s="101"/>
      <c r="L75" s="101"/>
      <c r="M75" s="101"/>
      <c r="N75" s="101"/>
      <c r="O75" s="101"/>
      <c r="P75" s="101"/>
      <c r="Q75" s="2"/>
      <c r="R75" s="2"/>
      <c r="S75" s="2"/>
    </row>
    <row r="76" ht="21" customHeight="1" hidden="1"/>
    <row r="77" ht="19.5" customHeight="1" hidden="1"/>
    <row r="78" ht="15.75" customHeight="1" hidden="1"/>
    <row r="79" ht="15.75" customHeight="1" hidden="1"/>
    <row r="80" ht="15.75" customHeight="1" hidden="1"/>
    <row r="81" ht="15.75" customHeight="1" hidden="1"/>
    <row r="82" ht="15.75" customHeight="1" hidden="1"/>
    <row r="83" ht="15.75" customHeight="1" hidden="1"/>
    <row r="84" ht="15.75" customHeight="1" hidden="1"/>
    <row r="85" ht="15.75" customHeight="1" hidden="1"/>
    <row r="86" ht="15.75" customHeight="1" hidden="1"/>
    <row r="87" ht="15.75" customHeight="1" hidden="1"/>
    <row r="88" ht="15.75" customHeight="1" hidden="1"/>
    <row r="89" ht="15.75" customHeight="1" hidden="1"/>
    <row r="90" ht="15.75" customHeight="1" hidden="1"/>
    <row r="91" ht="15.75" customHeight="1" hidden="1"/>
    <row r="92" ht="15.75" customHeight="1" hidden="1"/>
    <row r="93" ht="15.75" customHeight="1" hidden="1"/>
    <row r="94" ht="15.75" customHeight="1" hidden="1"/>
    <row r="95" ht="15.75" customHeight="1" hidden="1"/>
    <row r="96" ht="15.75" customHeight="1" hidden="1"/>
    <row r="97" ht="15.75" customHeight="1" hidden="1"/>
    <row r="98" ht="15.75" customHeight="1" hidden="1"/>
    <row r="99" ht="15.75" customHeight="1" hidden="1"/>
    <row r="100" ht="15.75" customHeight="1" hidden="1"/>
    <row r="101" ht="15.75" customHeight="1" hidden="1"/>
    <row r="102" ht="15.75" customHeight="1" hidden="1"/>
  </sheetData>
  <sheetProtection/>
  <mergeCells count="51">
    <mergeCell ref="Q26:R26"/>
    <mergeCell ref="Q30:R30"/>
    <mergeCell ref="Q31:R31"/>
    <mergeCell ref="Q34:R34"/>
    <mergeCell ref="Q35:R35"/>
    <mergeCell ref="Q13:R13"/>
    <mergeCell ref="Q23:R23"/>
    <mergeCell ref="Q24:R24"/>
    <mergeCell ref="Q21:R21"/>
    <mergeCell ref="Q9:R9"/>
    <mergeCell ref="Q11:R11"/>
    <mergeCell ref="Q14:R14"/>
    <mergeCell ref="Q18:R18"/>
    <mergeCell ref="Q20:R20"/>
    <mergeCell ref="Q5:R5"/>
    <mergeCell ref="Q8:R8"/>
    <mergeCell ref="A1:S1"/>
    <mergeCell ref="M8:O8"/>
    <mergeCell ref="J74:L74"/>
    <mergeCell ref="N74:O74"/>
    <mergeCell ref="B74:D74"/>
    <mergeCell ref="F74:G74"/>
    <mergeCell ref="Q17:R17"/>
    <mergeCell ref="A14:A28"/>
    <mergeCell ref="I14:I28"/>
    <mergeCell ref="Q3:R4"/>
    <mergeCell ref="L3:O3"/>
    <mergeCell ref="L4:O4"/>
    <mergeCell ref="L5:O5"/>
    <mergeCell ref="J6:O7"/>
    <mergeCell ref="E8:G8"/>
    <mergeCell ref="J8:K8"/>
    <mergeCell ref="F9:G9"/>
    <mergeCell ref="F10:G10"/>
    <mergeCell ref="F11:G11"/>
    <mergeCell ref="F12:G12"/>
    <mergeCell ref="D3:G3"/>
    <mergeCell ref="D4:G4"/>
    <mergeCell ref="D5:G5"/>
    <mergeCell ref="B6:G7"/>
    <mergeCell ref="B8:C8"/>
    <mergeCell ref="N9:O9"/>
    <mergeCell ref="N10:O10"/>
    <mergeCell ref="N11:O11"/>
    <mergeCell ref="N12:O12"/>
    <mergeCell ref="B3:C3"/>
    <mergeCell ref="B4:C4"/>
    <mergeCell ref="B5:C5"/>
    <mergeCell ref="J3:K3"/>
    <mergeCell ref="J4:K4"/>
    <mergeCell ref="J5:K5"/>
  </mergeCells>
  <dataValidations count="2">
    <dataValidation type="list" allowBlank="1" showInputMessage="1" showErrorMessage="1" sqref="D9 L9">
      <formula1>$T$4:$T$6</formula1>
    </dataValidation>
    <dataValidation type="list" allowBlank="1" showInputMessage="1" showErrorMessage="1" sqref="D10:D12 L10:L12">
      <formula1>$U$4:$U$8</formula1>
    </dataValidation>
  </dataValidations>
  <printOptions horizontalCentered="1" verticalCentered="1"/>
  <pageMargins left="0" right="0" top="0" bottom="0" header="0" footer="0"/>
  <pageSetup horizontalDpi="300" verticalDpi="300" orientation="portrait" paperSize="8" scale="110" r:id="rId2"/>
  <legacyDrawing r:id="rId1"/>
</worksheet>
</file>

<file path=xl/worksheets/sheet4.xml><?xml version="1.0" encoding="utf-8"?>
<worksheet xmlns="http://schemas.openxmlformats.org/spreadsheetml/2006/main" xmlns:r="http://schemas.openxmlformats.org/officeDocument/2006/relationships">
  <dimension ref="A1:AD42"/>
  <sheetViews>
    <sheetView showZeros="0" zoomScale="74" zoomScaleNormal="74" zoomScalePageLayoutView="0" workbookViewId="0" topLeftCell="A1">
      <selection activeCell="A1" sqref="A1"/>
    </sheetView>
  </sheetViews>
  <sheetFormatPr defaultColWidth="0" defaultRowHeight="13.5" zeroHeight="1"/>
  <cols>
    <col min="1" max="1" width="3.75390625" style="1" customWidth="1"/>
    <col min="2" max="2" width="2.50390625" style="1" customWidth="1"/>
    <col min="3" max="3" width="7.625" style="0" customWidth="1"/>
    <col min="4" max="5" width="13.75390625" style="0" customWidth="1"/>
    <col min="6" max="9" width="11.625" style="0" customWidth="1"/>
    <col min="10" max="10" width="2.50390625" style="0" customWidth="1"/>
    <col min="11" max="11" width="3.75390625" style="0" customWidth="1"/>
    <col min="12" max="12" width="2.50390625" style="1" customWidth="1"/>
    <col min="13" max="13" width="7.625" style="0" customWidth="1"/>
    <col min="14" max="15" width="13.75390625" style="0" customWidth="1"/>
    <col min="16" max="19" width="11.625" style="0" customWidth="1"/>
    <col min="20" max="20" width="3.375" style="1" customWidth="1"/>
    <col min="21" max="21" width="3.75390625" style="0" customWidth="1"/>
    <col min="22" max="22" width="2.50390625" style="1" customWidth="1"/>
    <col min="23" max="23" width="7.625" style="0" customWidth="1"/>
    <col min="24" max="25" width="13.75390625" style="0" customWidth="1"/>
    <col min="26" max="29" width="11.625" style="0" customWidth="1"/>
    <col min="30" max="30" width="3.375" style="1" customWidth="1"/>
    <col min="31" max="16384" width="3.375" style="1" hidden="1" customWidth="1"/>
  </cols>
  <sheetData>
    <row r="1" spans="1:30" ht="7.5" customHeight="1">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0" ht="13.5">
      <c r="A2" s="128"/>
      <c r="B2" s="16"/>
      <c r="C2" s="16"/>
      <c r="D2" s="16"/>
      <c r="E2" s="16"/>
      <c r="F2" s="16"/>
      <c r="G2" s="16"/>
      <c r="H2" s="16"/>
      <c r="I2" s="16"/>
      <c r="J2" s="16"/>
      <c r="K2" s="128"/>
      <c r="L2" s="16"/>
      <c r="M2" s="16"/>
      <c r="N2" s="16"/>
      <c r="O2" s="16"/>
      <c r="P2" s="16"/>
      <c r="Q2" s="16"/>
      <c r="R2" s="16"/>
      <c r="S2" s="16"/>
      <c r="T2" s="16"/>
      <c r="U2" s="128"/>
      <c r="V2" s="16"/>
      <c r="W2" s="16"/>
      <c r="X2" s="16"/>
      <c r="Y2" s="16"/>
      <c r="Z2" s="16"/>
      <c r="AA2" s="16"/>
      <c r="AB2" s="16"/>
      <c r="AC2" s="16"/>
      <c r="AD2" s="128"/>
    </row>
    <row r="3" spans="1:30" ht="24.75" thickBot="1">
      <c r="A3" s="128"/>
      <c r="B3" s="16"/>
      <c r="C3" s="276" t="str">
        <f>IF('選手名簿入力'!$R$27=1,"ハンドボール大会参加申込書",IF('選手名簿入力'!$R$27=2,"ハンドボール大会参加申込書 ＜代表の部＞","ハンドボール大会参加申込書 ＜１年の部＞"))</f>
        <v>ハンドボール大会参加申込書</v>
      </c>
      <c r="D3" s="276"/>
      <c r="E3" s="276"/>
      <c r="F3" s="276"/>
      <c r="G3" s="276"/>
      <c r="H3" s="276"/>
      <c r="I3" s="276"/>
      <c r="J3" s="4"/>
      <c r="K3" s="136"/>
      <c r="L3" s="16"/>
      <c r="M3" s="276" t="str">
        <f>IF('選手名簿入力'!$R$27=1,"ハンドボール大会参加申込書",IF('選手名簿入力'!$R$27=2,"ハンドボール大会参加申込書 ＜代表の部＞","ハンドボール大会参加申込書 ＜１年の部＞"))</f>
        <v>ハンドボール大会参加申込書</v>
      </c>
      <c r="N3" s="276"/>
      <c r="O3" s="276"/>
      <c r="P3" s="276"/>
      <c r="Q3" s="276"/>
      <c r="R3" s="276"/>
      <c r="S3" s="276"/>
      <c r="T3" s="16"/>
      <c r="U3" s="136"/>
      <c r="V3" s="16"/>
      <c r="W3" s="276" t="str">
        <f>IF('選手名簿入力'!$R$27=1,"ハンドボール大会参加申込書",IF('選手名簿入力'!$R$27=2,"ハンドボール大会参加申込書 ＜代表の部＞","ハンドボール大会参加申込書 ＜１年の部＞"))</f>
        <v>ハンドボール大会参加申込書</v>
      </c>
      <c r="X3" s="276"/>
      <c r="Y3" s="276"/>
      <c r="Z3" s="276"/>
      <c r="AA3" s="276"/>
      <c r="AB3" s="276"/>
      <c r="AC3" s="276"/>
      <c r="AD3" s="128"/>
    </row>
    <row r="4" spans="1:30" ht="20.25" customHeight="1">
      <c r="A4" s="128"/>
      <c r="B4" s="16"/>
      <c r="C4" s="277" t="s">
        <v>11</v>
      </c>
      <c r="D4" s="270"/>
      <c r="E4" s="278" t="str">
        <f>'選手名簿入力'!$B$8&amp;"①"</f>
        <v>▲▲▲中学校①</v>
      </c>
      <c r="F4" s="279"/>
      <c r="G4" s="280"/>
      <c r="H4" s="281" t="s">
        <v>27</v>
      </c>
      <c r="I4" s="282"/>
      <c r="J4" s="24"/>
      <c r="K4" s="131"/>
      <c r="L4" s="16"/>
      <c r="M4" s="277" t="s">
        <v>11</v>
      </c>
      <c r="N4" s="270"/>
      <c r="O4" s="278" t="str">
        <f>'選手名簿入力'!$B$8&amp;"②"</f>
        <v>▲▲▲中学校②</v>
      </c>
      <c r="P4" s="279"/>
      <c r="Q4" s="280"/>
      <c r="R4" s="281" t="s">
        <v>27</v>
      </c>
      <c r="S4" s="282"/>
      <c r="T4" s="16"/>
      <c r="U4" s="131"/>
      <c r="V4" s="16"/>
      <c r="W4" s="277" t="s">
        <v>11</v>
      </c>
      <c r="X4" s="270"/>
      <c r="Y4" s="278" t="str">
        <f>'選手名簿入力'!$B$8&amp;"③"</f>
        <v>▲▲▲中学校③</v>
      </c>
      <c r="Z4" s="279"/>
      <c r="AA4" s="280"/>
      <c r="AB4" s="281" t="s">
        <v>27</v>
      </c>
      <c r="AC4" s="282"/>
      <c r="AD4" s="128"/>
    </row>
    <row r="5" spans="1:30" ht="20.25" customHeight="1">
      <c r="A5" s="128"/>
      <c r="B5" s="16"/>
      <c r="C5" s="271" t="s">
        <v>15</v>
      </c>
      <c r="D5" s="272"/>
      <c r="E5" s="274">
        <f>'選手名簿入力'!$C$9</f>
        <v>0</v>
      </c>
      <c r="F5" s="274"/>
      <c r="G5" s="272" t="s">
        <v>12</v>
      </c>
      <c r="H5" s="272"/>
      <c r="I5" s="283"/>
      <c r="J5" s="25"/>
      <c r="K5" s="132"/>
      <c r="L5" s="16"/>
      <c r="M5" s="271" t="s">
        <v>15</v>
      </c>
      <c r="N5" s="272"/>
      <c r="O5" s="274">
        <f>'選手名簿入力'!$C$9</f>
        <v>0</v>
      </c>
      <c r="P5" s="274"/>
      <c r="Q5" s="272" t="s">
        <v>12</v>
      </c>
      <c r="R5" s="272"/>
      <c r="S5" s="283"/>
      <c r="T5" s="16"/>
      <c r="U5" s="132"/>
      <c r="V5" s="16"/>
      <c r="W5" s="271" t="s">
        <v>15</v>
      </c>
      <c r="X5" s="272"/>
      <c r="Y5" s="274">
        <f>'選手名簿入力'!$C$9</f>
        <v>0</v>
      </c>
      <c r="Z5" s="274"/>
      <c r="AA5" s="272" t="s">
        <v>12</v>
      </c>
      <c r="AB5" s="272"/>
      <c r="AC5" s="283"/>
      <c r="AD5" s="128"/>
    </row>
    <row r="6" spans="1:30" ht="20.25" customHeight="1">
      <c r="A6" s="128"/>
      <c r="B6" s="16"/>
      <c r="C6" s="271" t="s">
        <v>13</v>
      </c>
      <c r="D6" s="272"/>
      <c r="E6" s="273">
        <f>'選手名簿入力'!$D$3</f>
        <v>0</v>
      </c>
      <c r="F6" s="273"/>
      <c r="G6" s="8" t="s">
        <v>14</v>
      </c>
      <c r="H6" s="8">
        <f>'選手名簿入力'!$F$9</f>
        <v>0</v>
      </c>
      <c r="I6" s="10">
        <f>'選手名簿入力'!$F$10</f>
        <v>0</v>
      </c>
      <c r="J6" s="25"/>
      <c r="K6" s="132"/>
      <c r="L6" s="16"/>
      <c r="M6" s="271" t="s">
        <v>13</v>
      </c>
      <c r="N6" s="272"/>
      <c r="O6" s="273">
        <f>'選手名簿入力'!$D$3</f>
        <v>0</v>
      </c>
      <c r="P6" s="273"/>
      <c r="Q6" s="8" t="s">
        <v>14</v>
      </c>
      <c r="R6" s="8">
        <f>'選手名簿入力'!$F$9</f>
        <v>0</v>
      </c>
      <c r="S6" s="10">
        <f>'選手名簿入力'!$F$10</f>
        <v>0</v>
      </c>
      <c r="T6" s="16"/>
      <c r="U6" s="132"/>
      <c r="V6" s="16"/>
      <c r="W6" s="271" t="s">
        <v>13</v>
      </c>
      <c r="X6" s="272"/>
      <c r="Y6" s="273">
        <f>'選手名簿入力'!$D$3</f>
        <v>0</v>
      </c>
      <c r="Z6" s="273"/>
      <c r="AA6" s="8" t="s">
        <v>14</v>
      </c>
      <c r="AB6" s="8">
        <f>'選手名簿入力'!$F$9</f>
        <v>0</v>
      </c>
      <c r="AC6" s="10">
        <f>'選手名簿入力'!$F$10</f>
        <v>0</v>
      </c>
      <c r="AD6" s="128"/>
    </row>
    <row r="7" spans="1:30" ht="20.25" customHeight="1" thickBot="1">
      <c r="A7" s="128"/>
      <c r="B7" s="16"/>
      <c r="C7" s="271" t="s">
        <v>101</v>
      </c>
      <c r="D7" s="272"/>
      <c r="E7" s="274">
        <f>'選手名簿入力'!$C$10</f>
        <v>0</v>
      </c>
      <c r="F7" s="274"/>
      <c r="G7" s="11" t="s">
        <v>16</v>
      </c>
      <c r="H7" s="11">
        <f>'選手名簿入力'!$F$11</f>
        <v>0</v>
      </c>
      <c r="I7" s="12">
        <f>'選手名簿入力'!$F$12</f>
        <v>0</v>
      </c>
      <c r="J7" s="25"/>
      <c r="K7" s="132"/>
      <c r="L7" s="16"/>
      <c r="M7" s="271" t="s">
        <v>101</v>
      </c>
      <c r="N7" s="272"/>
      <c r="O7" s="274">
        <f>'選手名簿入力'!$C$10</f>
        <v>0</v>
      </c>
      <c r="P7" s="274"/>
      <c r="Q7" s="11" t="s">
        <v>16</v>
      </c>
      <c r="R7" s="11">
        <f>'選手名簿入力'!$F$11</f>
        <v>0</v>
      </c>
      <c r="S7" s="12">
        <f>'選手名簿入力'!$F$12</f>
        <v>0</v>
      </c>
      <c r="T7" s="16"/>
      <c r="U7" s="132"/>
      <c r="V7" s="16"/>
      <c r="W7" s="271" t="s">
        <v>101</v>
      </c>
      <c r="X7" s="272"/>
      <c r="Y7" s="274">
        <f>'選手名簿入力'!$C$10</f>
        <v>0</v>
      </c>
      <c r="Z7" s="274"/>
      <c r="AA7" s="11" t="s">
        <v>16</v>
      </c>
      <c r="AB7" s="11">
        <f>'選手名簿入力'!$F$11</f>
        <v>0</v>
      </c>
      <c r="AC7" s="12">
        <f>'選手名簿入力'!$F$12</f>
        <v>0</v>
      </c>
      <c r="AD7" s="128"/>
    </row>
    <row r="8" spans="1:30" ht="20.25" customHeight="1">
      <c r="A8" s="128"/>
      <c r="B8" s="16"/>
      <c r="C8" s="271" t="s">
        <v>101</v>
      </c>
      <c r="D8" s="272"/>
      <c r="E8" s="274">
        <f>'選手名簿入力'!$C$11</f>
        <v>0</v>
      </c>
      <c r="F8" s="275"/>
      <c r="G8" s="260">
        <f>'選手名簿入力'!$D$4</f>
        <v>0</v>
      </c>
      <c r="H8" s="261"/>
      <c r="I8" s="262"/>
      <c r="J8" s="25"/>
      <c r="K8" s="132"/>
      <c r="L8" s="16"/>
      <c r="M8" s="271" t="s">
        <v>101</v>
      </c>
      <c r="N8" s="272"/>
      <c r="O8" s="274">
        <f>'選手名簿入力'!$C$11</f>
        <v>0</v>
      </c>
      <c r="P8" s="275"/>
      <c r="Q8" s="260">
        <f>'選手名簿入力'!$D$4</f>
        <v>0</v>
      </c>
      <c r="R8" s="261"/>
      <c r="S8" s="262"/>
      <c r="T8" s="16"/>
      <c r="U8" s="132"/>
      <c r="V8" s="16"/>
      <c r="W8" s="271" t="s">
        <v>101</v>
      </c>
      <c r="X8" s="272"/>
      <c r="Y8" s="274">
        <f>'選手名簿入力'!$C$11</f>
        <v>0</v>
      </c>
      <c r="Z8" s="275"/>
      <c r="AA8" s="260">
        <f>'選手名簿入力'!$D$4</f>
        <v>0</v>
      </c>
      <c r="AB8" s="261"/>
      <c r="AC8" s="262"/>
      <c r="AD8" s="128"/>
    </row>
    <row r="9" spans="1:30" ht="20.25" customHeight="1" thickBot="1">
      <c r="A9" s="128"/>
      <c r="B9" s="16"/>
      <c r="C9" s="263" t="s">
        <v>101</v>
      </c>
      <c r="D9" s="264"/>
      <c r="E9" s="265">
        <f>'選手名簿入力'!$C$12</f>
        <v>0</v>
      </c>
      <c r="F9" s="266"/>
      <c r="G9" s="267">
        <f>'選手名簿入力'!$D$5</f>
        <v>0</v>
      </c>
      <c r="H9" s="268"/>
      <c r="I9" s="269"/>
      <c r="J9" s="25"/>
      <c r="K9" s="132"/>
      <c r="L9" s="16"/>
      <c r="M9" s="263" t="s">
        <v>101</v>
      </c>
      <c r="N9" s="264"/>
      <c r="O9" s="265">
        <f>'選手名簿入力'!$C$12</f>
        <v>0</v>
      </c>
      <c r="P9" s="266"/>
      <c r="Q9" s="267">
        <f>'選手名簿入力'!$D$5</f>
        <v>0</v>
      </c>
      <c r="R9" s="268"/>
      <c r="S9" s="269"/>
      <c r="T9" s="16"/>
      <c r="U9" s="132"/>
      <c r="V9" s="16"/>
      <c r="W9" s="263" t="s">
        <v>101</v>
      </c>
      <c r="X9" s="264"/>
      <c r="Y9" s="265">
        <f>'選手名簿入力'!$C$12</f>
        <v>0</v>
      </c>
      <c r="Z9" s="266"/>
      <c r="AA9" s="267">
        <f>'選手名簿入力'!$D$5</f>
        <v>0</v>
      </c>
      <c r="AB9" s="268"/>
      <c r="AC9" s="269"/>
      <c r="AD9" s="128"/>
    </row>
    <row r="10" spans="1:30" ht="14.25" thickBot="1">
      <c r="A10" s="128"/>
      <c r="B10" s="16"/>
      <c r="C10" s="16"/>
      <c r="D10" s="16"/>
      <c r="E10" s="16"/>
      <c r="F10" s="16"/>
      <c r="G10" s="16"/>
      <c r="H10" s="16"/>
      <c r="I10" s="16"/>
      <c r="J10" s="16"/>
      <c r="K10" s="128"/>
      <c r="L10" s="16"/>
      <c r="M10" s="16"/>
      <c r="N10" s="16"/>
      <c r="O10" s="16"/>
      <c r="P10" s="16"/>
      <c r="Q10" s="16"/>
      <c r="R10" s="16"/>
      <c r="S10" s="16"/>
      <c r="T10" s="16"/>
      <c r="U10" s="128"/>
      <c r="V10" s="16"/>
      <c r="W10" s="16"/>
      <c r="X10" s="16"/>
      <c r="Y10" s="16"/>
      <c r="Z10" s="16"/>
      <c r="AA10" s="16"/>
      <c r="AB10" s="16"/>
      <c r="AC10" s="16"/>
      <c r="AD10" s="128"/>
    </row>
    <row r="11" spans="1:30" ht="20.25" customHeight="1">
      <c r="A11" s="128"/>
      <c r="B11" s="16"/>
      <c r="C11" s="6" t="s">
        <v>1</v>
      </c>
      <c r="D11" s="270" t="s">
        <v>17</v>
      </c>
      <c r="E11" s="270"/>
      <c r="F11" s="7" t="s">
        <v>5</v>
      </c>
      <c r="G11" s="7" t="s">
        <v>6</v>
      </c>
      <c r="H11" s="7" t="s">
        <v>7</v>
      </c>
      <c r="I11" s="17" t="s">
        <v>18</v>
      </c>
      <c r="J11" s="25"/>
      <c r="K11" s="132"/>
      <c r="L11" s="16"/>
      <c r="M11" s="6" t="s">
        <v>1</v>
      </c>
      <c r="N11" s="270" t="s">
        <v>17</v>
      </c>
      <c r="O11" s="270"/>
      <c r="P11" s="7" t="s">
        <v>5</v>
      </c>
      <c r="Q11" s="7" t="s">
        <v>6</v>
      </c>
      <c r="R11" s="7" t="s">
        <v>7</v>
      </c>
      <c r="S11" s="17" t="s">
        <v>18</v>
      </c>
      <c r="T11" s="16"/>
      <c r="U11" s="132"/>
      <c r="V11" s="16"/>
      <c r="W11" s="6" t="s">
        <v>1</v>
      </c>
      <c r="X11" s="270" t="s">
        <v>17</v>
      </c>
      <c r="Y11" s="270"/>
      <c r="Z11" s="7" t="s">
        <v>5</v>
      </c>
      <c r="AA11" s="7" t="s">
        <v>6</v>
      </c>
      <c r="AB11" s="7" t="s">
        <v>7</v>
      </c>
      <c r="AC11" s="17" t="s">
        <v>18</v>
      </c>
      <c r="AD11" s="128"/>
    </row>
    <row r="12" spans="1:30" ht="20.25" customHeight="1">
      <c r="A12" s="128"/>
      <c r="B12" s="16"/>
      <c r="C12" s="18">
        <f>'選手名簿入力'!B14</f>
        <v>0</v>
      </c>
      <c r="D12" s="259">
        <f>'選手名簿入力'!C14</f>
        <v>0</v>
      </c>
      <c r="E12" s="259"/>
      <c r="F12" s="9">
        <f>'選手名簿入力'!D14</f>
        <v>0</v>
      </c>
      <c r="G12" s="9">
        <f>'選手名簿入力'!E14</f>
        <v>0</v>
      </c>
      <c r="H12" s="9">
        <f>'選手名簿入力'!F14</f>
        <v>0</v>
      </c>
      <c r="I12" s="13">
        <f>'選手名簿入力'!G14</f>
        <v>0</v>
      </c>
      <c r="J12" s="26"/>
      <c r="K12" s="133"/>
      <c r="L12" s="16"/>
      <c r="M12" s="18">
        <f>'選手名簿入力'!B34</f>
        <v>0</v>
      </c>
      <c r="N12" s="259">
        <f>'選手名簿入力'!C34</f>
        <v>0</v>
      </c>
      <c r="O12" s="259"/>
      <c r="P12" s="9">
        <f>'選手名簿入力'!D34</f>
        <v>0</v>
      </c>
      <c r="Q12" s="9">
        <f>'選手名簿入力'!E34</f>
        <v>0</v>
      </c>
      <c r="R12" s="9">
        <f>'選手名簿入力'!F34</f>
        <v>0</v>
      </c>
      <c r="S12" s="13">
        <f>'選手名簿入力'!G34</f>
        <v>0</v>
      </c>
      <c r="T12" s="16"/>
      <c r="U12" s="133"/>
      <c r="V12" s="16"/>
      <c r="W12" s="18">
        <f>'選手名簿入力'!B54</f>
        <v>0</v>
      </c>
      <c r="X12" s="259">
        <f>'選手名簿入力'!C54</f>
        <v>0</v>
      </c>
      <c r="Y12" s="259"/>
      <c r="Z12" s="9">
        <f>'選手名簿入力'!D54</f>
        <v>0</v>
      </c>
      <c r="AA12" s="9">
        <f>'選手名簿入力'!E54</f>
        <v>0</v>
      </c>
      <c r="AB12" s="9">
        <f>'選手名簿入力'!F54</f>
        <v>0</v>
      </c>
      <c r="AC12" s="13">
        <f>'選手名簿入力'!G54</f>
        <v>0</v>
      </c>
      <c r="AD12" s="128"/>
    </row>
    <row r="13" spans="1:30" ht="20.25" customHeight="1">
      <c r="A13" s="128"/>
      <c r="B13" s="16"/>
      <c r="C13" s="18">
        <f>'選手名簿入力'!B15</f>
        <v>0</v>
      </c>
      <c r="D13" s="259">
        <f>'選手名簿入力'!C15</f>
        <v>0</v>
      </c>
      <c r="E13" s="259"/>
      <c r="F13" s="9">
        <f>'選手名簿入力'!D15</f>
        <v>0</v>
      </c>
      <c r="G13" s="9">
        <f>'選手名簿入力'!E15</f>
        <v>0</v>
      </c>
      <c r="H13" s="9">
        <f>'選手名簿入力'!F15</f>
        <v>0</v>
      </c>
      <c r="I13" s="13">
        <f>'選手名簿入力'!G15</f>
        <v>0</v>
      </c>
      <c r="J13" s="26"/>
      <c r="K13" s="133"/>
      <c r="L13" s="16"/>
      <c r="M13" s="18">
        <f>'選手名簿入力'!B35</f>
        <v>0</v>
      </c>
      <c r="N13" s="259">
        <f>'選手名簿入力'!C35</f>
        <v>0</v>
      </c>
      <c r="O13" s="259"/>
      <c r="P13" s="9">
        <f>'選手名簿入力'!D35</f>
        <v>0</v>
      </c>
      <c r="Q13" s="9">
        <f>'選手名簿入力'!E35</f>
        <v>0</v>
      </c>
      <c r="R13" s="9">
        <f>'選手名簿入力'!F35</f>
        <v>0</v>
      </c>
      <c r="S13" s="13">
        <f>'選手名簿入力'!G35</f>
        <v>0</v>
      </c>
      <c r="T13" s="16"/>
      <c r="U13" s="133"/>
      <c r="V13" s="16"/>
      <c r="W13" s="18">
        <f>'選手名簿入力'!B55</f>
        <v>0</v>
      </c>
      <c r="X13" s="259">
        <f>'選手名簿入力'!C55</f>
        <v>0</v>
      </c>
      <c r="Y13" s="259"/>
      <c r="Z13" s="9">
        <f>'選手名簿入力'!D55</f>
        <v>0</v>
      </c>
      <c r="AA13" s="9">
        <f>'選手名簿入力'!E55</f>
        <v>0</v>
      </c>
      <c r="AB13" s="9">
        <f>'選手名簿入力'!F55</f>
        <v>0</v>
      </c>
      <c r="AC13" s="13">
        <f>'選手名簿入力'!G55</f>
        <v>0</v>
      </c>
      <c r="AD13" s="128"/>
    </row>
    <row r="14" spans="1:30" ht="20.25" customHeight="1">
      <c r="A14" s="128"/>
      <c r="B14" s="16"/>
      <c r="C14" s="18">
        <f>'選手名簿入力'!B16</f>
        <v>0</v>
      </c>
      <c r="D14" s="259">
        <f>'選手名簿入力'!C16</f>
        <v>0</v>
      </c>
      <c r="E14" s="259"/>
      <c r="F14" s="9">
        <f>'選手名簿入力'!D16</f>
        <v>0</v>
      </c>
      <c r="G14" s="9">
        <f>'選手名簿入力'!E16</f>
        <v>0</v>
      </c>
      <c r="H14" s="9">
        <f>'選手名簿入力'!F16</f>
        <v>0</v>
      </c>
      <c r="I14" s="13">
        <f>'選手名簿入力'!G16</f>
        <v>0</v>
      </c>
      <c r="J14" s="26"/>
      <c r="K14" s="133"/>
      <c r="L14" s="16"/>
      <c r="M14" s="18">
        <f>'選手名簿入力'!B36</f>
        <v>0</v>
      </c>
      <c r="N14" s="259">
        <f>'選手名簿入力'!C36</f>
        <v>0</v>
      </c>
      <c r="O14" s="259"/>
      <c r="P14" s="9">
        <f>'選手名簿入力'!D36</f>
        <v>0</v>
      </c>
      <c r="Q14" s="9">
        <f>'選手名簿入力'!E36</f>
        <v>0</v>
      </c>
      <c r="R14" s="9">
        <f>'選手名簿入力'!F36</f>
        <v>0</v>
      </c>
      <c r="S14" s="13">
        <f>'選手名簿入力'!G36</f>
        <v>0</v>
      </c>
      <c r="T14" s="16"/>
      <c r="U14" s="133"/>
      <c r="V14" s="16"/>
      <c r="W14" s="18">
        <f>'選手名簿入力'!B56</f>
        <v>0</v>
      </c>
      <c r="X14" s="259">
        <f>'選手名簿入力'!T36</f>
        <v>0</v>
      </c>
      <c r="Y14" s="259"/>
      <c r="Z14" s="9">
        <f>'選手名簿入力'!D56</f>
        <v>0</v>
      </c>
      <c r="AA14" s="9">
        <f>'選手名簿入力'!E56</f>
        <v>0</v>
      </c>
      <c r="AB14" s="9">
        <f>'選手名簿入力'!F56</f>
        <v>0</v>
      </c>
      <c r="AC14" s="13">
        <f>'選手名簿入力'!G56</f>
        <v>0</v>
      </c>
      <c r="AD14" s="128"/>
    </row>
    <row r="15" spans="1:30" ht="20.25" customHeight="1">
      <c r="A15" s="128"/>
      <c r="B15" s="16"/>
      <c r="C15" s="18">
        <f>'選手名簿入力'!B17</f>
        <v>0</v>
      </c>
      <c r="D15" s="259">
        <f>'選手名簿入力'!C17</f>
        <v>0</v>
      </c>
      <c r="E15" s="259"/>
      <c r="F15" s="9">
        <f>'選手名簿入力'!D17</f>
        <v>0</v>
      </c>
      <c r="G15" s="9">
        <f>'選手名簿入力'!E17</f>
        <v>0</v>
      </c>
      <c r="H15" s="9">
        <f>'選手名簿入力'!F17</f>
        <v>0</v>
      </c>
      <c r="I15" s="13">
        <f>'選手名簿入力'!G17</f>
        <v>0</v>
      </c>
      <c r="J15" s="26"/>
      <c r="K15" s="133"/>
      <c r="L15" s="16"/>
      <c r="M15" s="18">
        <f>'選手名簿入力'!B37</f>
        <v>0</v>
      </c>
      <c r="N15" s="259">
        <f>'選手名簿入力'!C37</f>
        <v>0</v>
      </c>
      <c r="O15" s="259"/>
      <c r="P15" s="9">
        <f>'選手名簿入力'!D37</f>
        <v>0</v>
      </c>
      <c r="Q15" s="9">
        <f>'選手名簿入力'!E37</f>
        <v>0</v>
      </c>
      <c r="R15" s="9">
        <f>'選手名簿入力'!F37</f>
        <v>0</v>
      </c>
      <c r="S15" s="13">
        <f>'選手名簿入力'!G37</f>
        <v>0</v>
      </c>
      <c r="T15" s="16"/>
      <c r="U15" s="133"/>
      <c r="V15" s="16"/>
      <c r="W15" s="18">
        <f>'選手名簿入力'!B57</f>
        <v>0</v>
      </c>
      <c r="X15" s="259">
        <f>'選手名簿入力'!T37</f>
        <v>0</v>
      </c>
      <c r="Y15" s="259"/>
      <c r="Z15" s="9">
        <f>'選手名簿入力'!D57</f>
        <v>0</v>
      </c>
      <c r="AA15" s="9">
        <f>'選手名簿入力'!E57</f>
        <v>0</v>
      </c>
      <c r="AB15" s="9">
        <f>'選手名簿入力'!F57</f>
        <v>0</v>
      </c>
      <c r="AC15" s="13">
        <f>'選手名簿入力'!G57</f>
        <v>0</v>
      </c>
      <c r="AD15" s="128"/>
    </row>
    <row r="16" spans="1:30" ht="20.25" customHeight="1">
      <c r="A16" s="128"/>
      <c r="B16" s="16"/>
      <c r="C16" s="18">
        <f>'選手名簿入力'!B18</f>
        <v>0</v>
      </c>
      <c r="D16" s="259">
        <f>'選手名簿入力'!C18</f>
        <v>0</v>
      </c>
      <c r="E16" s="259"/>
      <c r="F16" s="9">
        <f>'選手名簿入力'!D18</f>
        <v>0</v>
      </c>
      <c r="G16" s="9">
        <f>'選手名簿入力'!E18</f>
        <v>0</v>
      </c>
      <c r="H16" s="9">
        <f>'選手名簿入力'!F18</f>
        <v>0</v>
      </c>
      <c r="I16" s="13">
        <f>'選手名簿入力'!G18</f>
        <v>0</v>
      </c>
      <c r="J16" s="26"/>
      <c r="K16" s="133"/>
      <c r="L16" s="16"/>
      <c r="M16" s="18">
        <f>'選手名簿入力'!B38</f>
        <v>0</v>
      </c>
      <c r="N16" s="259">
        <f>'選手名簿入力'!C38</f>
        <v>0</v>
      </c>
      <c r="O16" s="259"/>
      <c r="P16" s="9">
        <f>'選手名簿入力'!D38</f>
        <v>0</v>
      </c>
      <c r="Q16" s="9">
        <f>'選手名簿入力'!E38</f>
        <v>0</v>
      </c>
      <c r="R16" s="9">
        <f>'選手名簿入力'!F38</f>
        <v>0</v>
      </c>
      <c r="S16" s="13">
        <f>'選手名簿入力'!G38</f>
        <v>0</v>
      </c>
      <c r="T16" s="16"/>
      <c r="U16" s="133"/>
      <c r="V16" s="16"/>
      <c r="W16" s="18">
        <f>'選手名簿入力'!B58</f>
        <v>0</v>
      </c>
      <c r="X16" s="259">
        <f>'選手名簿入力'!T38</f>
        <v>0</v>
      </c>
      <c r="Y16" s="259"/>
      <c r="Z16" s="9">
        <f>'選手名簿入力'!D58</f>
        <v>0</v>
      </c>
      <c r="AA16" s="9">
        <f>'選手名簿入力'!E58</f>
        <v>0</v>
      </c>
      <c r="AB16" s="9">
        <f>'選手名簿入力'!F58</f>
        <v>0</v>
      </c>
      <c r="AC16" s="13">
        <f>'選手名簿入力'!G58</f>
        <v>0</v>
      </c>
      <c r="AD16" s="128"/>
    </row>
    <row r="17" spans="1:30" ht="20.25" customHeight="1">
      <c r="A17" s="128"/>
      <c r="B17" s="16"/>
      <c r="C17" s="18">
        <f>'選手名簿入力'!B19</f>
        <v>0</v>
      </c>
      <c r="D17" s="259">
        <f>'選手名簿入力'!C19</f>
        <v>0</v>
      </c>
      <c r="E17" s="259"/>
      <c r="F17" s="9">
        <f>'選手名簿入力'!D19</f>
        <v>0</v>
      </c>
      <c r="G17" s="9">
        <f>'選手名簿入力'!E19</f>
        <v>0</v>
      </c>
      <c r="H17" s="9">
        <f>'選手名簿入力'!F19</f>
        <v>0</v>
      </c>
      <c r="I17" s="13">
        <f>'選手名簿入力'!G19</f>
        <v>0</v>
      </c>
      <c r="J17" s="26"/>
      <c r="K17" s="133"/>
      <c r="L17" s="16"/>
      <c r="M17" s="18">
        <f>'選手名簿入力'!B39</f>
        <v>0</v>
      </c>
      <c r="N17" s="259">
        <f>'選手名簿入力'!C39</f>
        <v>0</v>
      </c>
      <c r="O17" s="259"/>
      <c r="P17" s="9">
        <f>'選手名簿入力'!D39</f>
        <v>0</v>
      </c>
      <c r="Q17" s="9">
        <f>'選手名簿入力'!E39</f>
        <v>0</v>
      </c>
      <c r="R17" s="9">
        <f>'選手名簿入力'!F39</f>
        <v>0</v>
      </c>
      <c r="S17" s="13">
        <f>'選手名簿入力'!G39</f>
        <v>0</v>
      </c>
      <c r="T17" s="16"/>
      <c r="U17" s="133"/>
      <c r="V17" s="16"/>
      <c r="W17" s="18">
        <f>'選手名簿入力'!B59</f>
        <v>0</v>
      </c>
      <c r="X17" s="259">
        <f>'選手名簿入力'!T39</f>
        <v>0</v>
      </c>
      <c r="Y17" s="259"/>
      <c r="Z17" s="9">
        <f>'選手名簿入力'!D59</f>
        <v>0</v>
      </c>
      <c r="AA17" s="9">
        <f>'選手名簿入力'!E59</f>
        <v>0</v>
      </c>
      <c r="AB17" s="9">
        <f>'選手名簿入力'!F59</f>
        <v>0</v>
      </c>
      <c r="AC17" s="13">
        <f>'選手名簿入力'!G59</f>
        <v>0</v>
      </c>
      <c r="AD17" s="128"/>
    </row>
    <row r="18" spans="1:30" ht="20.25" customHeight="1">
      <c r="A18" s="128"/>
      <c r="B18" s="16"/>
      <c r="C18" s="18">
        <f>'選手名簿入力'!B20</f>
        <v>0</v>
      </c>
      <c r="D18" s="259">
        <f>'選手名簿入力'!C20</f>
        <v>0</v>
      </c>
      <c r="E18" s="259"/>
      <c r="F18" s="9">
        <f>'選手名簿入力'!D20</f>
        <v>0</v>
      </c>
      <c r="G18" s="9">
        <f>'選手名簿入力'!E20</f>
        <v>0</v>
      </c>
      <c r="H18" s="9">
        <f>'選手名簿入力'!F20</f>
        <v>0</v>
      </c>
      <c r="I18" s="13">
        <f>'選手名簿入力'!G20</f>
        <v>0</v>
      </c>
      <c r="J18" s="26"/>
      <c r="K18" s="133"/>
      <c r="L18" s="16"/>
      <c r="M18" s="18">
        <f>'選手名簿入力'!B40</f>
        <v>0</v>
      </c>
      <c r="N18" s="259">
        <f>'選手名簿入力'!C40</f>
        <v>0</v>
      </c>
      <c r="O18" s="259"/>
      <c r="P18" s="9">
        <f>'選手名簿入力'!D40</f>
        <v>0</v>
      </c>
      <c r="Q18" s="9">
        <f>'選手名簿入力'!E40</f>
        <v>0</v>
      </c>
      <c r="R18" s="9">
        <f>'選手名簿入力'!F40</f>
        <v>0</v>
      </c>
      <c r="S18" s="13">
        <f>'選手名簿入力'!G40</f>
        <v>0</v>
      </c>
      <c r="T18" s="16"/>
      <c r="U18" s="133"/>
      <c r="V18" s="16"/>
      <c r="W18" s="18">
        <f>'選手名簿入力'!B60</f>
        <v>0</v>
      </c>
      <c r="X18" s="259">
        <f>'選手名簿入力'!T40</f>
        <v>0</v>
      </c>
      <c r="Y18" s="259"/>
      <c r="Z18" s="9">
        <f>'選手名簿入力'!D60</f>
        <v>0</v>
      </c>
      <c r="AA18" s="9">
        <f>'選手名簿入力'!E60</f>
        <v>0</v>
      </c>
      <c r="AB18" s="9">
        <f>'選手名簿入力'!F60</f>
        <v>0</v>
      </c>
      <c r="AC18" s="13">
        <f>'選手名簿入力'!G60</f>
        <v>0</v>
      </c>
      <c r="AD18" s="128"/>
    </row>
    <row r="19" spans="1:30" ht="20.25" customHeight="1">
      <c r="A19" s="128"/>
      <c r="B19" s="16"/>
      <c r="C19" s="18">
        <f>'選手名簿入力'!B21</f>
        <v>0</v>
      </c>
      <c r="D19" s="259">
        <f>'選手名簿入力'!C21</f>
        <v>0</v>
      </c>
      <c r="E19" s="259"/>
      <c r="F19" s="9">
        <f>'選手名簿入力'!D21</f>
        <v>0</v>
      </c>
      <c r="G19" s="9">
        <f>'選手名簿入力'!E21</f>
        <v>0</v>
      </c>
      <c r="H19" s="9">
        <f>'選手名簿入力'!F21</f>
        <v>0</v>
      </c>
      <c r="I19" s="13">
        <f>'選手名簿入力'!G21</f>
        <v>0</v>
      </c>
      <c r="J19" s="26"/>
      <c r="K19" s="133"/>
      <c r="L19" s="16"/>
      <c r="M19" s="18">
        <f>'選手名簿入力'!B41</f>
        <v>0</v>
      </c>
      <c r="N19" s="259">
        <f>'選手名簿入力'!C41</f>
        <v>0</v>
      </c>
      <c r="O19" s="259"/>
      <c r="P19" s="9">
        <f>'選手名簿入力'!D41</f>
        <v>0</v>
      </c>
      <c r="Q19" s="9">
        <f>'選手名簿入力'!E41</f>
        <v>0</v>
      </c>
      <c r="R19" s="9">
        <f>'選手名簿入力'!F41</f>
        <v>0</v>
      </c>
      <c r="S19" s="13">
        <f>'選手名簿入力'!G41</f>
        <v>0</v>
      </c>
      <c r="T19" s="16"/>
      <c r="U19" s="133"/>
      <c r="V19" s="16"/>
      <c r="W19" s="18">
        <f>'選手名簿入力'!B61</f>
        <v>0</v>
      </c>
      <c r="X19" s="259">
        <f>'選手名簿入力'!T41</f>
        <v>0</v>
      </c>
      <c r="Y19" s="259"/>
      <c r="Z19" s="9">
        <f>'選手名簿入力'!D61</f>
        <v>0</v>
      </c>
      <c r="AA19" s="9">
        <f>'選手名簿入力'!E61</f>
        <v>0</v>
      </c>
      <c r="AB19" s="9">
        <f>'選手名簿入力'!F61</f>
        <v>0</v>
      </c>
      <c r="AC19" s="13">
        <f>'選手名簿入力'!G61</f>
        <v>0</v>
      </c>
      <c r="AD19" s="128"/>
    </row>
    <row r="20" spans="1:30" ht="20.25" customHeight="1">
      <c r="A20" s="128"/>
      <c r="B20" s="16"/>
      <c r="C20" s="18">
        <f>'選手名簿入力'!B22</f>
        <v>0</v>
      </c>
      <c r="D20" s="259">
        <f>'選手名簿入力'!C22</f>
        <v>0</v>
      </c>
      <c r="E20" s="259"/>
      <c r="F20" s="9">
        <f>'選手名簿入力'!D22</f>
        <v>0</v>
      </c>
      <c r="G20" s="9">
        <f>'選手名簿入力'!E22</f>
        <v>0</v>
      </c>
      <c r="H20" s="9">
        <f>'選手名簿入力'!F22</f>
        <v>0</v>
      </c>
      <c r="I20" s="13">
        <f>'選手名簿入力'!G22</f>
        <v>0</v>
      </c>
      <c r="J20" s="26"/>
      <c r="K20" s="133"/>
      <c r="L20" s="16"/>
      <c r="M20" s="18">
        <f>'選手名簿入力'!B42</f>
        <v>0</v>
      </c>
      <c r="N20" s="259">
        <f>'選手名簿入力'!C42</f>
        <v>0</v>
      </c>
      <c r="O20" s="259"/>
      <c r="P20" s="9">
        <f>'選手名簿入力'!D42</f>
        <v>0</v>
      </c>
      <c r="Q20" s="9">
        <f>'選手名簿入力'!E42</f>
        <v>0</v>
      </c>
      <c r="R20" s="9">
        <f>'選手名簿入力'!F42</f>
        <v>0</v>
      </c>
      <c r="S20" s="13">
        <f>'選手名簿入力'!G42</f>
        <v>0</v>
      </c>
      <c r="T20" s="16"/>
      <c r="U20" s="133"/>
      <c r="V20" s="16"/>
      <c r="W20" s="18">
        <f>'選手名簿入力'!B62</f>
        <v>0</v>
      </c>
      <c r="X20" s="259">
        <f>'選手名簿入力'!T42</f>
        <v>0</v>
      </c>
      <c r="Y20" s="259"/>
      <c r="Z20" s="9">
        <f>'選手名簿入力'!D62</f>
        <v>0</v>
      </c>
      <c r="AA20" s="9">
        <f>'選手名簿入力'!E62</f>
        <v>0</v>
      </c>
      <c r="AB20" s="9">
        <f>'選手名簿入力'!F62</f>
        <v>0</v>
      </c>
      <c r="AC20" s="13">
        <f>'選手名簿入力'!G62</f>
        <v>0</v>
      </c>
      <c r="AD20" s="128"/>
    </row>
    <row r="21" spans="1:30" ht="20.25" customHeight="1">
      <c r="A21" s="128"/>
      <c r="B21" s="16"/>
      <c r="C21" s="18">
        <f>'選手名簿入力'!B23</f>
        <v>0</v>
      </c>
      <c r="D21" s="259">
        <f>'選手名簿入力'!C23</f>
        <v>0</v>
      </c>
      <c r="E21" s="259"/>
      <c r="F21" s="9">
        <f>'選手名簿入力'!D23</f>
        <v>0</v>
      </c>
      <c r="G21" s="9">
        <f>'選手名簿入力'!E23</f>
        <v>0</v>
      </c>
      <c r="H21" s="9">
        <f>'選手名簿入力'!F23</f>
        <v>0</v>
      </c>
      <c r="I21" s="13">
        <f>'選手名簿入力'!G23</f>
        <v>0</v>
      </c>
      <c r="J21" s="26"/>
      <c r="K21" s="133"/>
      <c r="L21" s="16"/>
      <c r="M21" s="18">
        <f>'選手名簿入力'!B43</f>
        <v>0</v>
      </c>
      <c r="N21" s="259">
        <f>'選手名簿入力'!C43</f>
        <v>0</v>
      </c>
      <c r="O21" s="259"/>
      <c r="P21" s="9">
        <f>'選手名簿入力'!D43</f>
        <v>0</v>
      </c>
      <c r="Q21" s="9">
        <f>'選手名簿入力'!E43</f>
        <v>0</v>
      </c>
      <c r="R21" s="9">
        <f>'選手名簿入力'!F43</f>
        <v>0</v>
      </c>
      <c r="S21" s="13">
        <f>'選手名簿入力'!G43</f>
        <v>0</v>
      </c>
      <c r="T21" s="16"/>
      <c r="U21" s="133"/>
      <c r="V21" s="16"/>
      <c r="W21" s="18">
        <f>'選手名簿入力'!B63</f>
        <v>0</v>
      </c>
      <c r="X21" s="259">
        <f>'選手名簿入力'!T43</f>
        <v>0</v>
      </c>
      <c r="Y21" s="259"/>
      <c r="Z21" s="9">
        <f>'選手名簿入力'!D63</f>
        <v>0</v>
      </c>
      <c r="AA21" s="9">
        <f>'選手名簿入力'!E63</f>
        <v>0</v>
      </c>
      <c r="AB21" s="9">
        <f>'選手名簿入力'!F63</f>
        <v>0</v>
      </c>
      <c r="AC21" s="13">
        <f>'選手名簿入力'!G63</f>
        <v>0</v>
      </c>
      <c r="AD21" s="128"/>
    </row>
    <row r="22" spans="1:30" ht="20.25" customHeight="1">
      <c r="A22" s="128"/>
      <c r="B22" s="16"/>
      <c r="C22" s="18">
        <f>'選手名簿入力'!B24</f>
        <v>0</v>
      </c>
      <c r="D22" s="259">
        <f>'選手名簿入力'!C24</f>
        <v>0</v>
      </c>
      <c r="E22" s="259"/>
      <c r="F22" s="9">
        <f>'選手名簿入力'!D24</f>
        <v>0</v>
      </c>
      <c r="G22" s="9">
        <f>'選手名簿入力'!E24</f>
        <v>0</v>
      </c>
      <c r="H22" s="9">
        <f>'選手名簿入力'!F24</f>
        <v>0</v>
      </c>
      <c r="I22" s="13">
        <f>'選手名簿入力'!G24</f>
        <v>0</v>
      </c>
      <c r="J22" s="26"/>
      <c r="K22" s="133"/>
      <c r="L22" s="16"/>
      <c r="M22" s="18">
        <f>'選手名簿入力'!B44</f>
        <v>0</v>
      </c>
      <c r="N22" s="259">
        <f>'選手名簿入力'!C44</f>
        <v>0</v>
      </c>
      <c r="O22" s="259"/>
      <c r="P22" s="9">
        <f>'選手名簿入力'!D44</f>
        <v>0</v>
      </c>
      <c r="Q22" s="9">
        <f>'選手名簿入力'!E44</f>
        <v>0</v>
      </c>
      <c r="R22" s="9">
        <f>'選手名簿入力'!F44</f>
        <v>0</v>
      </c>
      <c r="S22" s="13">
        <f>'選手名簿入力'!G44</f>
        <v>0</v>
      </c>
      <c r="T22" s="16"/>
      <c r="U22" s="133"/>
      <c r="V22" s="16"/>
      <c r="W22" s="18">
        <f>'選手名簿入力'!B64</f>
        <v>0</v>
      </c>
      <c r="X22" s="259">
        <f>'選手名簿入力'!T44</f>
        <v>0</v>
      </c>
      <c r="Y22" s="259"/>
      <c r="Z22" s="9">
        <f>'選手名簿入力'!D64</f>
        <v>0</v>
      </c>
      <c r="AA22" s="9">
        <f>'選手名簿入力'!E64</f>
        <v>0</v>
      </c>
      <c r="AB22" s="9">
        <f>'選手名簿入力'!F64</f>
        <v>0</v>
      </c>
      <c r="AC22" s="13">
        <f>'選手名簿入力'!G64</f>
        <v>0</v>
      </c>
      <c r="AD22" s="128"/>
    </row>
    <row r="23" spans="1:30" ht="20.25" customHeight="1">
      <c r="A23" s="128"/>
      <c r="B23" s="16"/>
      <c r="C23" s="18">
        <f>'選手名簿入力'!B25</f>
        <v>0</v>
      </c>
      <c r="D23" s="284">
        <f>'選手名簿入力'!C25</f>
        <v>0</v>
      </c>
      <c r="E23" s="285"/>
      <c r="F23" s="9">
        <f>'選手名簿入力'!D25</f>
        <v>0</v>
      </c>
      <c r="G23" s="9">
        <f>'選手名簿入力'!E25</f>
        <v>0</v>
      </c>
      <c r="H23" s="9">
        <f>'選手名簿入力'!F25</f>
        <v>0</v>
      </c>
      <c r="I23" s="13">
        <f>'選手名簿入力'!G25</f>
        <v>0</v>
      </c>
      <c r="J23" s="26"/>
      <c r="K23" s="133"/>
      <c r="L23" s="16"/>
      <c r="M23" s="18">
        <f>'選手名簿入力'!B45</f>
        <v>0</v>
      </c>
      <c r="N23" s="259">
        <f>'選手名簿入力'!C45</f>
        <v>0</v>
      </c>
      <c r="O23" s="259"/>
      <c r="P23" s="9">
        <f>'選手名簿入力'!D45</f>
        <v>0</v>
      </c>
      <c r="Q23" s="9">
        <f>'選手名簿入力'!E45</f>
        <v>0</v>
      </c>
      <c r="R23" s="9">
        <f>'選手名簿入力'!F45</f>
        <v>0</v>
      </c>
      <c r="S23" s="13">
        <f>'選手名簿入力'!G45</f>
        <v>0</v>
      </c>
      <c r="T23" s="16"/>
      <c r="U23" s="133"/>
      <c r="V23" s="16"/>
      <c r="W23" s="18">
        <f>'選手名簿入力'!B65</f>
        <v>0</v>
      </c>
      <c r="X23" s="259">
        <f>'選手名簿入力'!T45</f>
        <v>0</v>
      </c>
      <c r="Y23" s="259"/>
      <c r="Z23" s="9">
        <f>'選手名簿入力'!D65</f>
        <v>0</v>
      </c>
      <c r="AA23" s="9">
        <f>'選手名簿入力'!E65</f>
        <v>0</v>
      </c>
      <c r="AB23" s="9">
        <f>'選手名簿入力'!F65</f>
        <v>0</v>
      </c>
      <c r="AC23" s="13">
        <f>'選手名簿入力'!G65</f>
        <v>0</v>
      </c>
      <c r="AD23" s="128"/>
    </row>
    <row r="24" spans="1:30" ht="20.25" customHeight="1">
      <c r="A24" s="128"/>
      <c r="B24" s="16"/>
      <c r="C24" s="18">
        <f>'選手名簿入力'!B26</f>
        <v>0</v>
      </c>
      <c r="D24" s="284">
        <f>'選手名簿入力'!C26</f>
        <v>0</v>
      </c>
      <c r="E24" s="285"/>
      <c r="F24" s="9">
        <f>'選手名簿入力'!D26</f>
        <v>0</v>
      </c>
      <c r="G24" s="9">
        <f>'選手名簿入力'!E26</f>
        <v>0</v>
      </c>
      <c r="H24" s="9">
        <f>'選手名簿入力'!F26</f>
        <v>0</v>
      </c>
      <c r="I24" s="19">
        <f>'選手名簿入力'!G26</f>
        <v>0</v>
      </c>
      <c r="J24" s="26"/>
      <c r="K24" s="133"/>
      <c r="L24" s="16"/>
      <c r="M24" s="18">
        <f>'選手名簿入力'!B46</f>
        <v>0</v>
      </c>
      <c r="N24" s="259">
        <f>'選手名簿入力'!C46</f>
        <v>0</v>
      </c>
      <c r="O24" s="259"/>
      <c r="P24" s="9">
        <f>'選手名簿入力'!D46</f>
        <v>0</v>
      </c>
      <c r="Q24" s="9">
        <f>'選手名簿入力'!E46</f>
        <v>0</v>
      </c>
      <c r="R24" s="9">
        <f>'選手名簿入力'!F46</f>
        <v>0</v>
      </c>
      <c r="S24" s="19">
        <f>'選手名簿入力'!G46</f>
        <v>0</v>
      </c>
      <c r="T24" s="16"/>
      <c r="U24" s="133"/>
      <c r="V24" s="16"/>
      <c r="W24" s="18">
        <f>'選手名簿入力'!B66</f>
        <v>0</v>
      </c>
      <c r="X24" s="259">
        <f>'選手名簿入力'!T46</f>
        <v>0</v>
      </c>
      <c r="Y24" s="259"/>
      <c r="Z24" s="9">
        <f>'選手名簿入力'!D66</f>
        <v>0</v>
      </c>
      <c r="AA24" s="9">
        <f>'選手名簿入力'!E66</f>
        <v>0</v>
      </c>
      <c r="AB24" s="9">
        <f>'選手名簿入力'!F66</f>
        <v>0</v>
      </c>
      <c r="AC24" s="19">
        <f>'選手名簿入力'!G66</f>
        <v>0</v>
      </c>
      <c r="AD24" s="128"/>
    </row>
    <row r="25" spans="1:30" ht="20.25" customHeight="1">
      <c r="A25" s="128"/>
      <c r="B25" s="16"/>
      <c r="C25" s="18">
        <f>'選手名簿入力'!B27</f>
        <v>0</v>
      </c>
      <c r="D25" s="259">
        <f>'選手名簿入力'!C27</f>
        <v>0</v>
      </c>
      <c r="E25" s="259"/>
      <c r="F25" s="9">
        <f>'選手名簿入力'!D27</f>
        <v>0</v>
      </c>
      <c r="G25" s="9">
        <f>'選手名簿入力'!E27</f>
        <v>0</v>
      </c>
      <c r="H25" s="9">
        <f>'選手名簿入力'!F27</f>
        <v>0</v>
      </c>
      <c r="I25" s="19">
        <f>'選手名簿入力'!G27</f>
        <v>0</v>
      </c>
      <c r="J25" s="26"/>
      <c r="K25" s="133"/>
      <c r="L25" s="16"/>
      <c r="M25" s="18">
        <f>'選手名簿入力'!B47</f>
        <v>0</v>
      </c>
      <c r="N25" s="259">
        <f>'選手名簿入力'!C47</f>
        <v>0</v>
      </c>
      <c r="O25" s="259"/>
      <c r="P25" s="9">
        <f>'選手名簿入力'!D47</f>
        <v>0</v>
      </c>
      <c r="Q25" s="9">
        <f>'選手名簿入力'!E47</f>
        <v>0</v>
      </c>
      <c r="R25" s="9">
        <f>'選手名簿入力'!F47</f>
        <v>0</v>
      </c>
      <c r="S25" s="19">
        <f>'選手名簿入力'!G47</f>
        <v>0</v>
      </c>
      <c r="T25" s="16"/>
      <c r="U25" s="133"/>
      <c r="V25" s="16"/>
      <c r="W25" s="18">
        <f>'選手名簿入力'!B67</f>
        <v>0</v>
      </c>
      <c r="X25" s="259">
        <f>'選手名簿入力'!T47</f>
        <v>0</v>
      </c>
      <c r="Y25" s="259"/>
      <c r="Z25" s="9">
        <f>'選手名簿入力'!D67</f>
        <v>0</v>
      </c>
      <c r="AA25" s="9">
        <f>'選手名簿入力'!E67</f>
        <v>0</v>
      </c>
      <c r="AB25" s="9">
        <f>'選手名簿入力'!F67</f>
        <v>0</v>
      </c>
      <c r="AC25" s="19">
        <f>'選手名簿入力'!G67</f>
        <v>0</v>
      </c>
      <c r="AD25" s="128"/>
    </row>
    <row r="26" spans="1:30" ht="20.25" customHeight="1">
      <c r="A26" s="128"/>
      <c r="B26" s="16"/>
      <c r="C26" s="18">
        <f>'選手名簿入力'!B28</f>
        <v>0</v>
      </c>
      <c r="D26" s="259">
        <f>'選手名簿入力'!C28</f>
        <v>0</v>
      </c>
      <c r="E26" s="259"/>
      <c r="F26" s="9">
        <f>'選手名簿入力'!D28</f>
        <v>0</v>
      </c>
      <c r="G26" s="9">
        <f>'選手名簿入力'!E28</f>
        <v>0</v>
      </c>
      <c r="H26" s="9">
        <f>'選手名簿入力'!F28</f>
        <v>0</v>
      </c>
      <c r="I26" s="13">
        <f>'選手名簿入力'!G28</f>
        <v>0</v>
      </c>
      <c r="J26" s="26"/>
      <c r="K26" s="133"/>
      <c r="L26" s="16"/>
      <c r="M26" s="18">
        <f>'選手名簿入力'!B48</f>
        <v>0</v>
      </c>
      <c r="N26" s="259">
        <f>'選手名簿入力'!C48</f>
        <v>0</v>
      </c>
      <c r="O26" s="259"/>
      <c r="P26" s="9">
        <f>'選手名簿入力'!D48</f>
        <v>0</v>
      </c>
      <c r="Q26" s="9">
        <f>'選手名簿入力'!E48</f>
        <v>0</v>
      </c>
      <c r="R26" s="9">
        <f>'選手名簿入力'!F48</f>
        <v>0</v>
      </c>
      <c r="S26" s="13">
        <f>'選手名簿入力'!G48</f>
        <v>0</v>
      </c>
      <c r="T26" s="16"/>
      <c r="U26" s="133"/>
      <c r="V26" s="16"/>
      <c r="W26" s="18">
        <f>'選手名簿入力'!B68</f>
        <v>0</v>
      </c>
      <c r="X26" s="259">
        <f>'選手名簿入力'!T48</f>
        <v>0</v>
      </c>
      <c r="Y26" s="259"/>
      <c r="Z26" s="9">
        <f>'選手名簿入力'!D68</f>
        <v>0</v>
      </c>
      <c r="AA26" s="9">
        <f>'選手名簿入力'!E68</f>
        <v>0</v>
      </c>
      <c r="AB26" s="9">
        <f>'選手名簿入力'!F68</f>
        <v>0</v>
      </c>
      <c r="AC26" s="13">
        <f>'選手名簿入力'!G68</f>
        <v>0</v>
      </c>
      <c r="AD26" s="128"/>
    </row>
    <row r="27" spans="1:30" ht="20.25" customHeight="1">
      <c r="A27" s="128"/>
      <c r="B27" s="16"/>
      <c r="C27" s="18">
        <f>'選手名簿入力'!B29</f>
        <v>0</v>
      </c>
      <c r="D27" s="259">
        <f>'選手名簿入力'!C29</f>
        <v>0</v>
      </c>
      <c r="E27" s="259"/>
      <c r="F27" s="9">
        <f>'選手名簿入力'!D29</f>
        <v>0</v>
      </c>
      <c r="G27" s="9">
        <f>'選手名簿入力'!E29</f>
        <v>0</v>
      </c>
      <c r="H27" s="9">
        <f>'選手名簿入力'!F29</f>
        <v>0</v>
      </c>
      <c r="I27" s="13">
        <f>'選手名簿入力'!G29</f>
        <v>0</v>
      </c>
      <c r="J27" s="26"/>
      <c r="K27" s="133"/>
      <c r="L27" s="16"/>
      <c r="M27" s="18">
        <f>'選手名簿入力'!B49</f>
        <v>0</v>
      </c>
      <c r="N27" s="259">
        <f>'選手名簿入力'!C49</f>
        <v>0</v>
      </c>
      <c r="O27" s="259"/>
      <c r="P27" s="9">
        <f>'選手名簿入力'!D49</f>
        <v>0</v>
      </c>
      <c r="Q27" s="9">
        <f>'選手名簿入力'!E49</f>
        <v>0</v>
      </c>
      <c r="R27" s="9">
        <f>'選手名簿入力'!F49</f>
        <v>0</v>
      </c>
      <c r="S27" s="13">
        <f>'選手名簿入力'!G49</f>
        <v>0</v>
      </c>
      <c r="T27" s="16"/>
      <c r="U27" s="133"/>
      <c r="V27" s="16"/>
      <c r="W27" s="18">
        <f>'選手名簿入力'!B69</f>
        <v>0</v>
      </c>
      <c r="X27" s="259">
        <f>'選手名簿入力'!T49</f>
        <v>0</v>
      </c>
      <c r="Y27" s="259"/>
      <c r="Z27" s="9">
        <f>'選手名簿入力'!D69</f>
        <v>0</v>
      </c>
      <c r="AA27" s="9">
        <f>'選手名簿入力'!E69</f>
        <v>0</v>
      </c>
      <c r="AB27" s="9">
        <f>'選手名簿入力'!F69</f>
        <v>0</v>
      </c>
      <c r="AC27" s="13">
        <f>'選手名簿入力'!G69</f>
        <v>0</v>
      </c>
      <c r="AD27" s="128"/>
    </row>
    <row r="28" spans="1:30" ht="20.25" customHeight="1">
      <c r="A28" s="128"/>
      <c r="B28" s="16"/>
      <c r="C28" s="18">
        <f>'選手名簿入力'!B30</f>
        <v>0</v>
      </c>
      <c r="D28" s="259">
        <f>'選手名簿入力'!C30</f>
        <v>0</v>
      </c>
      <c r="E28" s="259"/>
      <c r="F28" s="9">
        <f>'選手名簿入力'!D30</f>
        <v>0</v>
      </c>
      <c r="G28" s="9">
        <f>'選手名簿入力'!E30</f>
        <v>0</v>
      </c>
      <c r="H28" s="9">
        <f>'選手名簿入力'!F30</f>
        <v>0</v>
      </c>
      <c r="I28" s="13">
        <f>'選手名簿入力'!G30</f>
        <v>0</v>
      </c>
      <c r="J28" s="26"/>
      <c r="K28" s="133"/>
      <c r="L28" s="16"/>
      <c r="M28" s="18">
        <f>'選手名簿入力'!B50</f>
        <v>0</v>
      </c>
      <c r="N28" s="259">
        <f>'選手名簿入力'!C50</f>
        <v>0</v>
      </c>
      <c r="O28" s="259"/>
      <c r="P28" s="9">
        <f>'選手名簿入力'!D50</f>
        <v>0</v>
      </c>
      <c r="Q28" s="9">
        <f>'選手名簿入力'!E50</f>
        <v>0</v>
      </c>
      <c r="R28" s="9">
        <f>'選手名簿入力'!F50</f>
        <v>0</v>
      </c>
      <c r="S28" s="13">
        <f>'選手名簿入力'!G50</f>
        <v>0</v>
      </c>
      <c r="T28" s="16"/>
      <c r="U28" s="133"/>
      <c r="V28" s="16"/>
      <c r="W28" s="18">
        <f>'選手名簿入力'!B70</f>
        <v>0</v>
      </c>
      <c r="X28" s="259">
        <f>'選手名簿入力'!T50</f>
        <v>0</v>
      </c>
      <c r="Y28" s="259"/>
      <c r="Z28" s="9">
        <f>'選手名簿入力'!D70</f>
        <v>0</v>
      </c>
      <c r="AA28" s="9">
        <f>'選手名簿入力'!E70</f>
        <v>0</v>
      </c>
      <c r="AB28" s="9">
        <f>'選手名簿入力'!F70</f>
        <v>0</v>
      </c>
      <c r="AC28" s="13">
        <f>'選手名簿入力'!G70</f>
        <v>0</v>
      </c>
      <c r="AD28" s="128"/>
    </row>
    <row r="29" spans="1:30" ht="20.25" customHeight="1">
      <c r="A29" s="128"/>
      <c r="B29" s="16"/>
      <c r="C29" s="18">
        <f>'選手名簿入力'!B31</f>
        <v>0</v>
      </c>
      <c r="D29" s="259">
        <f>'選手名簿入力'!C31</f>
        <v>0</v>
      </c>
      <c r="E29" s="259"/>
      <c r="F29" s="9">
        <f>'選手名簿入力'!D31</f>
        <v>0</v>
      </c>
      <c r="G29" s="9">
        <f>'選手名簿入力'!E31</f>
        <v>0</v>
      </c>
      <c r="H29" s="9">
        <f>'選手名簿入力'!F31</f>
        <v>0</v>
      </c>
      <c r="I29" s="19">
        <f>'選手名簿入力'!G31</f>
        <v>0</v>
      </c>
      <c r="J29" s="26"/>
      <c r="K29" s="133"/>
      <c r="L29" s="16"/>
      <c r="M29" s="18">
        <f>'選手名簿入力'!B51</f>
        <v>0</v>
      </c>
      <c r="N29" s="259">
        <f>'選手名簿入力'!C51</f>
        <v>0</v>
      </c>
      <c r="O29" s="259"/>
      <c r="P29" s="9">
        <f>'選手名簿入力'!D51</f>
        <v>0</v>
      </c>
      <c r="Q29" s="9">
        <f>'選手名簿入力'!E51</f>
        <v>0</v>
      </c>
      <c r="R29" s="9">
        <f>'選手名簿入力'!F51</f>
        <v>0</v>
      </c>
      <c r="S29" s="19">
        <f>'選手名簿入力'!G51</f>
        <v>0</v>
      </c>
      <c r="T29" s="16"/>
      <c r="U29" s="133"/>
      <c r="V29" s="16"/>
      <c r="W29" s="18">
        <f>'選手名簿入力'!B71</f>
        <v>0</v>
      </c>
      <c r="X29" s="259">
        <f>'選手名簿入力'!T51</f>
        <v>0</v>
      </c>
      <c r="Y29" s="259"/>
      <c r="Z29" s="9">
        <f>'選手名簿入力'!D71</f>
        <v>0</v>
      </c>
      <c r="AA29" s="9">
        <f>'選手名簿入力'!E71</f>
        <v>0</v>
      </c>
      <c r="AB29" s="9">
        <f>'選手名簿入力'!F71</f>
        <v>0</v>
      </c>
      <c r="AC29" s="19">
        <f>'選手名簿入力'!G71</f>
        <v>0</v>
      </c>
      <c r="AD29" s="128"/>
    </row>
    <row r="30" spans="1:30" ht="20.25" customHeight="1">
      <c r="A30" s="128"/>
      <c r="B30" s="16"/>
      <c r="C30" s="18">
        <f>'選手名簿入力'!B32</f>
        <v>0</v>
      </c>
      <c r="D30" s="259">
        <f>'選手名簿入力'!C32</f>
        <v>0</v>
      </c>
      <c r="E30" s="259"/>
      <c r="F30" s="9">
        <f>'選手名簿入力'!D32</f>
        <v>0</v>
      </c>
      <c r="G30" s="9">
        <f>'選手名簿入力'!E32</f>
        <v>0</v>
      </c>
      <c r="H30" s="9">
        <f>'選手名簿入力'!F32</f>
        <v>0</v>
      </c>
      <c r="I30" s="19">
        <f>'選手名簿入力'!G32</f>
        <v>0</v>
      </c>
      <c r="J30" s="26"/>
      <c r="K30" s="133"/>
      <c r="L30" s="16"/>
      <c r="M30" s="18">
        <f>'選手名簿入力'!B52</f>
        <v>0</v>
      </c>
      <c r="N30" s="259">
        <f>'選手名簿入力'!C52</f>
        <v>0</v>
      </c>
      <c r="O30" s="259"/>
      <c r="P30" s="9">
        <f>'選手名簿入力'!D52</f>
        <v>0</v>
      </c>
      <c r="Q30" s="9">
        <f>'選手名簿入力'!E52</f>
        <v>0</v>
      </c>
      <c r="R30" s="9">
        <f>'選手名簿入力'!F52</f>
        <v>0</v>
      </c>
      <c r="S30" s="19">
        <f>'選手名簿入力'!G52</f>
        <v>0</v>
      </c>
      <c r="T30" s="16"/>
      <c r="U30" s="133"/>
      <c r="V30" s="16"/>
      <c r="W30" s="18">
        <f>'選手名簿入力'!B72</f>
        <v>0</v>
      </c>
      <c r="X30" s="259">
        <f>'選手名簿入力'!T52</f>
        <v>0</v>
      </c>
      <c r="Y30" s="259"/>
      <c r="Z30" s="9">
        <f>'選手名簿入力'!D72</f>
        <v>0</v>
      </c>
      <c r="AA30" s="9">
        <f>'選手名簿入力'!E72</f>
        <v>0</v>
      </c>
      <c r="AB30" s="9">
        <f>'選手名簿入力'!F72</f>
        <v>0</v>
      </c>
      <c r="AC30" s="19">
        <f>'選手名簿入力'!G72</f>
        <v>0</v>
      </c>
      <c r="AD30" s="128"/>
    </row>
    <row r="31" spans="1:30" ht="20.25" customHeight="1" thickBot="1">
      <c r="A31" s="128"/>
      <c r="B31" s="16"/>
      <c r="C31" s="20">
        <f>'選手名簿入力'!B33</f>
        <v>0</v>
      </c>
      <c r="D31" s="253">
        <f>'選手名簿入力'!C33</f>
        <v>0</v>
      </c>
      <c r="E31" s="254"/>
      <c r="F31" s="14">
        <f>'選手名簿入力'!D33</f>
        <v>0</v>
      </c>
      <c r="G31" s="14">
        <f>'選手名簿入力'!E33</f>
        <v>0</v>
      </c>
      <c r="H31" s="14">
        <f>'選手名簿入力'!F33</f>
        <v>0</v>
      </c>
      <c r="I31" s="15">
        <f>'選手名簿入力'!G33</f>
        <v>0</v>
      </c>
      <c r="J31" s="26"/>
      <c r="K31" s="133"/>
      <c r="L31" s="16"/>
      <c r="M31" s="20">
        <f>'選手名簿入力'!B53</f>
        <v>0</v>
      </c>
      <c r="N31" s="286">
        <f>'選手名簿入力'!C53</f>
        <v>0</v>
      </c>
      <c r="O31" s="286"/>
      <c r="P31" s="14">
        <f>'選手名簿入力'!D53</f>
        <v>0</v>
      </c>
      <c r="Q31" s="14">
        <f>'選手名簿入力'!E53</f>
        <v>0</v>
      </c>
      <c r="R31" s="14">
        <f>'選手名簿入力'!F53</f>
        <v>0</v>
      </c>
      <c r="S31" s="15">
        <f>'選手名簿入力'!G53</f>
        <v>0</v>
      </c>
      <c r="T31" s="16"/>
      <c r="U31" s="133"/>
      <c r="V31" s="16"/>
      <c r="W31" s="20">
        <f>'選手名簿入力'!B73</f>
        <v>0</v>
      </c>
      <c r="X31" s="253">
        <f>'選手名簿入力'!T53</f>
        <v>0</v>
      </c>
      <c r="Y31" s="254"/>
      <c r="Z31" s="14">
        <f>'選手名簿入力'!D73</f>
        <v>0</v>
      </c>
      <c r="AA31" s="14">
        <f>'選手名簿入力'!E73</f>
        <v>0</v>
      </c>
      <c r="AB31" s="14">
        <f>'選手名簿入力'!F73</f>
        <v>0</v>
      </c>
      <c r="AC31" s="15">
        <f>'選手名簿入力'!G73</f>
        <v>0</v>
      </c>
      <c r="AD31" s="128"/>
    </row>
    <row r="32" spans="1:30" ht="11.25" customHeight="1">
      <c r="A32" s="128"/>
      <c r="B32" s="16"/>
      <c r="C32" s="16"/>
      <c r="D32" s="16"/>
      <c r="E32" s="16"/>
      <c r="F32" s="16"/>
      <c r="G32" s="16"/>
      <c r="H32" s="16"/>
      <c r="I32" s="16"/>
      <c r="J32" s="16"/>
      <c r="K32" s="128"/>
      <c r="L32" s="16"/>
      <c r="M32" s="16"/>
      <c r="N32" s="16"/>
      <c r="O32" s="16"/>
      <c r="P32" s="16"/>
      <c r="Q32" s="16"/>
      <c r="R32" s="16"/>
      <c r="S32" s="16"/>
      <c r="T32" s="16"/>
      <c r="U32" s="128"/>
      <c r="V32" s="16"/>
      <c r="W32" s="16"/>
      <c r="X32" s="16"/>
      <c r="Y32" s="16"/>
      <c r="Z32" s="16"/>
      <c r="AA32" s="16"/>
      <c r="AB32" s="16"/>
      <c r="AC32" s="16"/>
      <c r="AD32" s="128"/>
    </row>
    <row r="33" spans="1:30" ht="22.5" customHeight="1">
      <c r="A33" s="128"/>
      <c r="B33" s="16"/>
      <c r="C33" s="255" t="s">
        <v>19</v>
      </c>
      <c r="D33" s="255"/>
      <c r="E33" s="255"/>
      <c r="F33" s="255"/>
      <c r="G33" s="255"/>
      <c r="H33" s="255"/>
      <c r="I33" s="255"/>
      <c r="J33" s="21"/>
      <c r="K33" s="134"/>
      <c r="L33" s="16"/>
      <c r="M33" s="255" t="s">
        <v>19</v>
      </c>
      <c r="N33" s="255"/>
      <c r="O33" s="255"/>
      <c r="P33" s="255"/>
      <c r="Q33" s="255"/>
      <c r="R33" s="255"/>
      <c r="S33" s="255"/>
      <c r="T33" s="16"/>
      <c r="U33" s="134"/>
      <c r="V33" s="16"/>
      <c r="W33" s="255" t="s">
        <v>19</v>
      </c>
      <c r="X33" s="255"/>
      <c r="Y33" s="255"/>
      <c r="Z33" s="255"/>
      <c r="AA33" s="255"/>
      <c r="AB33" s="255"/>
      <c r="AC33" s="255"/>
      <c r="AD33" s="128"/>
    </row>
    <row r="34" spans="1:30" ht="13.5" customHeight="1">
      <c r="A34" s="128"/>
      <c r="B34" s="16"/>
      <c r="C34" s="16"/>
      <c r="D34" s="16"/>
      <c r="E34" s="16"/>
      <c r="F34" s="16"/>
      <c r="G34" s="16"/>
      <c r="H34" s="16"/>
      <c r="I34" s="16"/>
      <c r="J34" s="16"/>
      <c r="K34" s="128"/>
      <c r="L34" s="16"/>
      <c r="M34" s="16"/>
      <c r="N34" s="16"/>
      <c r="O34" s="16"/>
      <c r="P34" s="16"/>
      <c r="Q34" s="16"/>
      <c r="R34" s="16"/>
      <c r="S34" s="16"/>
      <c r="T34" s="16"/>
      <c r="U34" s="128"/>
      <c r="V34" s="16"/>
      <c r="W34" s="16"/>
      <c r="X34" s="16"/>
      <c r="Y34" s="16"/>
      <c r="Z34" s="16"/>
      <c r="AA34" s="16"/>
      <c r="AB34" s="16"/>
      <c r="AC34" s="16"/>
      <c r="AD34" s="128"/>
    </row>
    <row r="35" spans="1:30" ht="14.25">
      <c r="A35" s="128"/>
      <c r="B35" s="16"/>
      <c r="C35" s="256" t="str">
        <f>'選手名簿入力'!$Q$24</f>
        <v>令和元年５月1日</v>
      </c>
      <c r="D35" s="257"/>
      <c r="E35" s="258" t="str">
        <f>'選手名簿入力'!$R$15</f>
        <v>▲▲▲</v>
      </c>
      <c r="F35" s="258"/>
      <c r="G35" s="22" t="s">
        <v>20</v>
      </c>
      <c r="H35" s="258" t="str">
        <f>'選手名簿入力'!$Q$18</f>
        <v>■■　■■</v>
      </c>
      <c r="I35" s="258"/>
      <c r="J35" s="27"/>
      <c r="K35" s="135"/>
      <c r="L35" s="16"/>
      <c r="M35" s="256" t="str">
        <f>'選手名簿入力'!$Q$24</f>
        <v>令和元年５月1日</v>
      </c>
      <c r="N35" s="257"/>
      <c r="O35" s="258" t="str">
        <f>'選手名簿入力'!$R$15</f>
        <v>▲▲▲</v>
      </c>
      <c r="P35" s="258"/>
      <c r="Q35" s="22" t="s">
        <v>20</v>
      </c>
      <c r="R35" s="258" t="str">
        <f>'選手名簿入力'!$Q$18</f>
        <v>■■　■■</v>
      </c>
      <c r="S35" s="258"/>
      <c r="T35" s="16"/>
      <c r="U35" s="135"/>
      <c r="V35" s="16"/>
      <c r="W35" s="256" t="str">
        <f>'選手名簿入力'!$Q$24</f>
        <v>令和元年５月1日</v>
      </c>
      <c r="X35" s="257"/>
      <c r="Y35" s="258" t="str">
        <f>'選手名簿入力'!$R$15</f>
        <v>▲▲▲</v>
      </c>
      <c r="Z35" s="258"/>
      <c r="AA35" s="22" t="s">
        <v>20</v>
      </c>
      <c r="AB35" s="258" t="str">
        <f>'選手名簿入力'!$Q$18</f>
        <v>■■　■■</v>
      </c>
      <c r="AC35" s="258"/>
      <c r="AD35" s="128"/>
    </row>
    <row r="36" spans="1:30" ht="13.5" customHeight="1">
      <c r="A36" s="128"/>
      <c r="B36" s="16"/>
      <c r="C36" s="16"/>
      <c r="D36" s="16"/>
      <c r="E36" s="16"/>
      <c r="F36" s="16"/>
      <c r="G36" s="16"/>
      <c r="H36" s="16"/>
      <c r="I36" s="16"/>
      <c r="J36" s="16"/>
      <c r="K36" s="128"/>
      <c r="L36" s="16"/>
      <c r="M36" s="16"/>
      <c r="N36" s="16"/>
      <c r="O36" s="16"/>
      <c r="P36" s="16"/>
      <c r="Q36" s="16"/>
      <c r="R36" s="16"/>
      <c r="S36" s="16"/>
      <c r="T36" s="16"/>
      <c r="U36" s="128"/>
      <c r="V36" s="16"/>
      <c r="W36" s="16"/>
      <c r="X36" s="16"/>
      <c r="Y36" s="16"/>
      <c r="Z36" s="16"/>
      <c r="AA36" s="16"/>
      <c r="AB36" s="16"/>
      <c r="AC36" s="16"/>
      <c r="AD36" s="128"/>
    </row>
    <row r="37" spans="1:30" ht="19.5" customHeight="1">
      <c r="A37" s="128"/>
      <c r="B37" s="16"/>
      <c r="C37" s="16" t="s">
        <v>21</v>
      </c>
      <c r="D37" s="16"/>
      <c r="E37" s="16"/>
      <c r="F37" s="16"/>
      <c r="G37" s="16"/>
      <c r="H37" s="16"/>
      <c r="I37" s="16"/>
      <c r="J37" s="16"/>
      <c r="K37" s="128"/>
      <c r="L37" s="16"/>
      <c r="M37" s="16" t="s">
        <v>21</v>
      </c>
      <c r="N37" s="16"/>
      <c r="O37" s="16"/>
      <c r="P37" s="16"/>
      <c r="Q37" s="16"/>
      <c r="R37" s="16"/>
      <c r="S37" s="16"/>
      <c r="T37" s="16"/>
      <c r="U37" s="128"/>
      <c r="V37" s="16"/>
      <c r="W37" s="16" t="s">
        <v>21</v>
      </c>
      <c r="X37" s="16"/>
      <c r="Y37" s="16"/>
      <c r="Z37" s="16"/>
      <c r="AA37" s="16"/>
      <c r="AB37" s="16"/>
      <c r="AC37" s="16"/>
      <c r="AD37" s="128"/>
    </row>
    <row r="38" spans="1:30" ht="19.5" customHeight="1">
      <c r="A38" s="128"/>
      <c r="B38" s="16"/>
      <c r="C38" s="16" t="s">
        <v>22</v>
      </c>
      <c r="D38" s="16"/>
      <c r="E38" s="16"/>
      <c r="F38" s="16"/>
      <c r="G38" s="16"/>
      <c r="H38" s="16"/>
      <c r="I38" s="16"/>
      <c r="J38" s="16"/>
      <c r="K38" s="128"/>
      <c r="L38" s="16"/>
      <c r="M38" s="16" t="s">
        <v>22</v>
      </c>
      <c r="N38" s="16"/>
      <c r="O38" s="16"/>
      <c r="P38" s="16"/>
      <c r="Q38" s="16"/>
      <c r="R38" s="16"/>
      <c r="S38" s="16"/>
      <c r="T38" s="16"/>
      <c r="U38" s="128"/>
      <c r="V38" s="16"/>
      <c r="W38" s="16" t="s">
        <v>22</v>
      </c>
      <c r="X38" s="16"/>
      <c r="Y38" s="16"/>
      <c r="Z38" s="16"/>
      <c r="AA38" s="16"/>
      <c r="AB38" s="16"/>
      <c r="AC38" s="16"/>
      <c r="AD38" s="128"/>
    </row>
    <row r="39" spans="1:30" ht="19.5" customHeight="1">
      <c r="A39" s="128"/>
      <c r="B39" s="16"/>
      <c r="C39" s="16" t="s">
        <v>71</v>
      </c>
      <c r="D39" s="16"/>
      <c r="E39" s="16"/>
      <c r="F39" s="16"/>
      <c r="G39" s="16"/>
      <c r="H39" s="16"/>
      <c r="I39" s="16"/>
      <c r="J39" s="16"/>
      <c r="K39" s="128"/>
      <c r="L39" s="16"/>
      <c r="M39" s="16" t="s">
        <v>71</v>
      </c>
      <c r="N39" s="16"/>
      <c r="O39" s="16"/>
      <c r="P39" s="16"/>
      <c r="Q39" s="16"/>
      <c r="R39" s="16"/>
      <c r="S39" s="16"/>
      <c r="T39" s="16"/>
      <c r="U39" s="128"/>
      <c r="V39" s="16"/>
      <c r="W39" s="16" t="s">
        <v>71</v>
      </c>
      <c r="X39" s="16"/>
      <c r="Y39" s="16"/>
      <c r="Z39" s="16"/>
      <c r="AA39" s="16"/>
      <c r="AB39" s="16"/>
      <c r="AC39" s="16"/>
      <c r="AD39" s="128"/>
    </row>
    <row r="40" spans="1:30" ht="19.5" customHeight="1">
      <c r="A40" s="128"/>
      <c r="B40" s="16"/>
      <c r="C40" s="16" t="s">
        <v>73</v>
      </c>
      <c r="D40" s="16"/>
      <c r="E40" s="16"/>
      <c r="F40" s="16"/>
      <c r="G40" s="16"/>
      <c r="H40" s="16"/>
      <c r="I40" s="16"/>
      <c r="J40" s="16"/>
      <c r="K40" s="128"/>
      <c r="L40" s="16"/>
      <c r="M40" s="16" t="s">
        <v>73</v>
      </c>
      <c r="N40" s="16"/>
      <c r="O40" s="16"/>
      <c r="P40" s="16"/>
      <c r="Q40" s="16"/>
      <c r="R40" s="16"/>
      <c r="S40" s="16"/>
      <c r="T40" s="16"/>
      <c r="U40" s="128"/>
      <c r="V40" s="16"/>
      <c r="W40" s="16" t="s">
        <v>73</v>
      </c>
      <c r="X40" s="16"/>
      <c r="Y40" s="16"/>
      <c r="Z40" s="16"/>
      <c r="AA40" s="16"/>
      <c r="AB40" s="16"/>
      <c r="AC40" s="16"/>
      <c r="AD40" s="128"/>
    </row>
    <row r="41" spans="1:30" ht="19.5" customHeight="1">
      <c r="A41" s="128"/>
      <c r="B41" s="16"/>
      <c r="C41" s="16"/>
      <c r="D41" s="16"/>
      <c r="E41" s="16"/>
      <c r="F41" s="16"/>
      <c r="G41" s="16"/>
      <c r="H41" s="16"/>
      <c r="I41" s="16"/>
      <c r="J41" s="16"/>
      <c r="K41" s="128"/>
      <c r="L41" s="16"/>
      <c r="M41" s="16"/>
      <c r="N41" s="16"/>
      <c r="O41" s="16"/>
      <c r="P41" s="16"/>
      <c r="Q41" s="16"/>
      <c r="R41" s="16"/>
      <c r="S41" s="16"/>
      <c r="T41" s="16"/>
      <c r="U41" s="128"/>
      <c r="V41" s="16"/>
      <c r="W41" s="16"/>
      <c r="X41" s="16"/>
      <c r="Y41" s="16"/>
      <c r="Z41" s="16"/>
      <c r="AA41" s="16"/>
      <c r="AB41" s="16"/>
      <c r="AC41" s="16"/>
      <c r="AD41" s="128"/>
    </row>
    <row r="42" spans="1:30" ht="13.5">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row>
  </sheetData>
  <sheetProtection/>
  <mergeCells count="126">
    <mergeCell ref="D31:E31"/>
    <mergeCell ref="N27:O27"/>
    <mergeCell ref="N28:O28"/>
    <mergeCell ref="N29:O29"/>
    <mergeCell ref="N30:O30"/>
    <mergeCell ref="N31:O31"/>
    <mergeCell ref="D30:E30"/>
    <mergeCell ref="D29:E29"/>
    <mergeCell ref="D28:E28"/>
    <mergeCell ref="D27:E27"/>
    <mergeCell ref="N19:O19"/>
    <mergeCell ref="N20:O20"/>
    <mergeCell ref="M33:S33"/>
    <mergeCell ref="M35:N35"/>
    <mergeCell ref="O35:P35"/>
    <mergeCell ref="R35:S35"/>
    <mergeCell ref="N23:O23"/>
    <mergeCell ref="N24:O24"/>
    <mergeCell ref="N25:O25"/>
    <mergeCell ref="N26:O26"/>
    <mergeCell ref="N21:O21"/>
    <mergeCell ref="N22:O22"/>
    <mergeCell ref="N11:O11"/>
    <mergeCell ref="N12:O12"/>
    <mergeCell ref="N13:O13"/>
    <mergeCell ref="N14:O14"/>
    <mergeCell ref="N15:O15"/>
    <mergeCell ref="N16:O16"/>
    <mergeCell ref="N17:O17"/>
    <mergeCell ref="N18:O18"/>
    <mergeCell ref="Q8:S8"/>
    <mergeCell ref="M9:N9"/>
    <mergeCell ref="O9:P9"/>
    <mergeCell ref="Q9:S9"/>
    <mergeCell ref="M7:N7"/>
    <mergeCell ref="O7:P7"/>
    <mergeCell ref="M8:N8"/>
    <mergeCell ref="O8:P8"/>
    <mergeCell ref="D24:E24"/>
    <mergeCell ref="M3:S3"/>
    <mergeCell ref="M4:N4"/>
    <mergeCell ref="O4:Q4"/>
    <mergeCell ref="R4:S4"/>
    <mergeCell ref="M5:N5"/>
    <mergeCell ref="O5:P5"/>
    <mergeCell ref="Q5:S5"/>
    <mergeCell ref="M6:N6"/>
    <mergeCell ref="O6:P6"/>
    <mergeCell ref="G8:I8"/>
    <mergeCell ref="G9:I9"/>
    <mergeCell ref="D21:E21"/>
    <mergeCell ref="D22:E22"/>
    <mergeCell ref="D19:E19"/>
    <mergeCell ref="D20:E20"/>
    <mergeCell ref="D13:E13"/>
    <mergeCell ref="D14:E14"/>
    <mergeCell ref="D15:E15"/>
    <mergeCell ref="D16:E16"/>
    <mergeCell ref="D11:E11"/>
    <mergeCell ref="D12:E12"/>
    <mergeCell ref="C33:I33"/>
    <mergeCell ref="C35:D35"/>
    <mergeCell ref="E35:F35"/>
    <mergeCell ref="H35:I35"/>
    <mergeCell ref="D23:E23"/>
    <mergeCell ref="D25:E25"/>
    <mergeCell ref="D17:E17"/>
    <mergeCell ref="D18:E18"/>
    <mergeCell ref="D26:E26"/>
    <mergeCell ref="C3:I3"/>
    <mergeCell ref="C4:D4"/>
    <mergeCell ref="E4:G4"/>
    <mergeCell ref="H4:I4"/>
    <mergeCell ref="C5:D5"/>
    <mergeCell ref="E5:F5"/>
    <mergeCell ref="G5:I5"/>
    <mergeCell ref="C7:D7"/>
    <mergeCell ref="E7:F7"/>
    <mergeCell ref="C6:D6"/>
    <mergeCell ref="E6:F6"/>
    <mergeCell ref="C9:D9"/>
    <mergeCell ref="E9:F9"/>
    <mergeCell ref="C8:D8"/>
    <mergeCell ref="E8:F8"/>
    <mergeCell ref="W3:AC3"/>
    <mergeCell ref="W4:X4"/>
    <mergeCell ref="Y4:AA4"/>
    <mergeCell ref="AB4:AC4"/>
    <mergeCell ref="W5:X5"/>
    <mergeCell ref="Y5:Z5"/>
    <mergeCell ref="AA5:AC5"/>
    <mergeCell ref="W6:X6"/>
    <mergeCell ref="Y6:Z6"/>
    <mergeCell ref="W7:X7"/>
    <mergeCell ref="Y7:Z7"/>
    <mergeCell ref="W8:X8"/>
    <mergeCell ref="Y8:Z8"/>
    <mergeCell ref="AA8:AC8"/>
    <mergeCell ref="W9:X9"/>
    <mergeCell ref="Y9:Z9"/>
    <mergeCell ref="AA9:AC9"/>
    <mergeCell ref="X11:Y11"/>
    <mergeCell ref="X12:Y12"/>
    <mergeCell ref="X13:Y13"/>
    <mergeCell ref="X14:Y14"/>
    <mergeCell ref="X15:Y15"/>
    <mergeCell ref="X16:Y16"/>
    <mergeCell ref="X17:Y17"/>
    <mergeCell ref="X18:Y18"/>
    <mergeCell ref="X30:Y30"/>
    <mergeCell ref="X19:Y19"/>
    <mergeCell ref="X20:Y20"/>
    <mergeCell ref="X21:Y21"/>
    <mergeCell ref="X22:Y22"/>
    <mergeCell ref="X23:Y23"/>
    <mergeCell ref="X24:Y24"/>
    <mergeCell ref="X31:Y31"/>
    <mergeCell ref="W33:AC33"/>
    <mergeCell ref="W35:X35"/>
    <mergeCell ref="Y35:Z35"/>
    <mergeCell ref="AB35:AC35"/>
    <mergeCell ref="X25:Y25"/>
    <mergeCell ref="X26:Y26"/>
    <mergeCell ref="X27:Y27"/>
    <mergeCell ref="X28:Y28"/>
    <mergeCell ref="X29:Y29"/>
  </mergeCells>
  <printOptions horizontalCentered="1" verticalCentered="1"/>
  <pageMargins left="0" right="0" top="0" bottom="0" header="0" footer="0"/>
  <pageSetup horizontalDpi="600" verticalDpi="600" orientation="portrait" paperSize="9" scale="110" r:id="rId1"/>
</worksheet>
</file>

<file path=xl/worksheets/sheet5.xml><?xml version="1.0" encoding="utf-8"?>
<worksheet xmlns="http://schemas.openxmlformats.org/spreadsheetml/2006/main" xmlns:r="http://schemas.openxmlformats.org/officeDocument/2006/relationships">
  <dimension ref="A1:AD42"/>
  <sheetViews>
    <sheetView showZeros="0" zoomScale="74" zoomScaleNormal="74" zoomScalePageLayoutView="0" workbookViewId="0" topLeftCell="A1">
      <selection activeCell="A1" sqref="A1"/>
    </sheetView>
  </sheetViews>
  <sheetFormatPr defaultColWidth="0" defaultRowHeight="13.5" zeroHeight="1"/>
  <cols>
    <col min="1" max="1" width="3.75390625" style="1" customWidth="1"/>
    <col min="2" max="2" width="2.50390625" style="1" customWidth="1"/>
    <col min="3" max="3" width="7.625" style="0" customWidth="1"/>
    <col min="4" max="5" width="13.75390625" style="0" customWidth="1"/>
    <col min="6" max="9" width="11.625" style="0" customWidth="1"/>
    <col min="10" max="10" width="2.50390625" style="0" customWidth="1"/>
    <col min="11" max="11" width="3.75390625" style="0" customWidth="1"/>
    <col min="12" max="12" width="2.50390625" style="1" customWidth="1"/>
    <col min="13" max="13" width="7.625" style="0" customWidth="1"/>
    <col min="14" max="15" width="13.75390625" style="0" customWidth="1"/>
    <col min="16" max="19" width="11.625" style="0" customWidth="1"/>
    <col min="20" max="20" width="3.375" style="1" customWidth="1"/>
    <col min="21" max="21" width="3.75390625" style="0" customWidth="1"/>
    <col min="22" max="22" width="2.50390625" style="1" customWidth="1"/>
    <col min="23" max="23" width="7.625" style="0" customWidth="1"/>
    <col min="24" max="25" width="13.75390625" style="0" customWidth="1"/>
    <col min="26" max="29" width="11.625" style="0" customWidth="1"/>
    <col min="30" max="30" width="3.375" style="1" customWidth="1"/>
    <col min="31" max="16384" width="3.375" style="1" hidden="1" customWidth="1"/>
  </cols>
  <sheetData>
    <row r="1" spans="1:30" ht="7.5" customHeight="1">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0" ht="13.5">
      <c r="A2" s="128"/>
      <c r="B2" s="16"/>
      <c r="C2" s="16"/>
      <c r="D2" s="16"/>
      <c r="E2" s="16"/>
      <c r="F2" s="16"/>
      <c r="G2" s="16"/>
      <c r="H2" s="16"/>
      <c r="I2" s="16"/>
      <c r="J2" s="16"/>
      <c r="K2" s="128"/>
      <c r="L2" s="16"/>
      <c r="M2" s="16"/>
      <c r="N2" s="16"/>
      <c r="O2" s="16"/>
      <c r="P2" s="16"/>
      <c r="Q2" s="16"/>
      <c r="R2" s="16"/>
      <c r="S2" s="16"/>
      <c r="T2" s="16"/>
      <c r="U2" s="128"/>
      <c r="V2" s="16"/>
      <c r="W2" s="16"/>
      <c r="X2" s="16"/>
      <c r="Y2" s="16"/>
      <c r="Z2" s="16"/>
      <c r="AA2" s="16"/>
      <c r="AB2" s="16"/>
      <c r="AC2" s="16"/>
      <c r="AD2" s="128"/>
    </row>
    <row r="3" spans="1:30" ht="24.75" thickBot="1">
      <c r="A3" s="128"/>
      <c r="B3" s="16"/>
      <c r="C3" s="276" t="str">
        <f>IF('選手名簿入力'!$R$27=1,"ハンドボール大会参加申込書",IF('選手名簿入力'!$R$27=2,"ハンドボール大会参加申込書 ＜代表の部＞","ハンドボール大会参加申込書 ＜１年の部＞"))</f>
        <v>ハンドボール大会参加申込書</v>
      </c>
      <c r="D3" s="276"/>
      <c r="E3" s="276"/>
      <c r="F3" s="276"/>
      <c r="G3" s="276"/>
      <c r="H3" s="276"/>
      <c r="I3" s="276"/>
      <c r="J3" s="4"/>
      <c r="K3" s="136"/>
      <c r="L3" s="16"/>
      <c r="M3" s="276" t="str">
        <f>IF('選手名簿入力'!$R$27=1,"ハンドボール大会参加申込書",IF('選手名簿入力'!$R$27=2,"ハンドボール大会参加申込書 ＜代表の部＞","ハンドボール大会参加申込書 ＜１年の部＞"))</f>
        <v>ハンドボール大会参加申込書</v>
      </c>
      <c r="N3" s="276"/>
      <c r="O3" s="276"/>
      <c r="P3" s="276"/>
      <c r="Q3" s="276"/>
      <c r="R3" s="276"/>
      <c r="S3" s="276"/>
      <c r="T3" s="16"/>
      <c r="U3" s="136"/>
      <c r="V3" s="16"/>
      <c r="W3" s="276" t="str">
        <f>IF('選手名簿入力'!$R$27=1,"ハンドボール大会参加申込書",IF('選手名簿入力'!$R$27=2,"ハンドボール大会参加申込書 ＜代表の部＞","ハンドボール大会参加申込書 ＜１年の部＞"))</f>
        <v>ハンドボール大会参加申込書</v>
      </c>
      <c r="X3" s="276"/>
      <c r="Y3" s="276"/>
      <c r="Z3" s="276"/>
      <c r="AA3" s="276"/>
      <c r="AB3" s="276"/>
      <c r="AC3" s="276"/>
      <c r="AD3" s="128"/>
    </row>
    <row r="4" spans="1:30" ht="20.25" customHeight="1">
      <c r="A4" s="128"/>
      <c r="B4" s="16"/>
      <c r="C4" s="277" t="s">
        <v>11</v>
      </c>
      <c r="D4" s="270"/>
      <c r="E4" s="278" t="str">
        <f>'選手名簿入力'!$J$8&amp;"①"</f>
        <v>▲▲▲中学校①</v>
      </c>
      <c r="F4" s="279"/>
      <c r="G4" s="280"/>
      <c r="H4" s="281" t="s">
        <v>121</v>
      </c>
      <c r="I4" s="282"/>
      <c r="J4" s="24"/>
      <c r="K4" s="131"/>
      <c r="L4" s="16"/>
      <c r="M4" s="277" t="s">
        <v>11</v>
      </c>
      <c r="N4" s="270"/>
      <c r="O4" s="278" t="str">
        <f>'選手名簿入力'!$J$8&amp;"②"</f>
        <v>▲▲▲中学校②</v>
      </c>
      <c r="P4" s="279"/>
      <c r="Q4" s="280"/>
      <c r="R4" s="281" t="s">
        <v>121</v>
      </c>
      <c r="S4" s="282"/>
      <c r="T4" s="16"/>
      <c r="U4" s="131"/>
      <c r="V4" s="16"/>
      <c r="W4" s="277" t="s">
        <v>11</v>
      </c>
      <c r="X4" s="270"/>
      <c r="Y4" s="278" t="str">
        <f>'選手名簿入力'!$J$8&amp;"③"</f>
        <v>▲▲▲中学校③</v>
      </c>
      <c r="Z4" s="279"/>
      <c r="AA4" s="280"/>
      <c r="AB4" s="281" t="s">
        <v>121</v>
      </c>
      <c r="AC4" s="282"/>
      <c r="AD4" s="128"/>
    </row>
    <row r="5" spans="1:30" ht="20.25" customHeight="1">
      <c r="A5" s="128"/>
      <c r="B5" s="16"/>
      <c r="C5" s="271" t="s">
        <v>15</v>
      </c>
      <c r="D5" s="272"/>
      <c r="E5" s="274">
        <f>'選手名簿入力'!$K$9</f>
        <v>0</v>
      </c>
      <c r="F5" s="274"/>
      <c r="G5" s="272" t="s">
        <v>12</v>
      </c>
      <c r="H5" s="272"/>
      <c r="I5" s="283"/>
      <c r="J5" s="25"/>
      <c r="K5" s="132"/>
      <c r="L5" s="16"/>
      <c r="M5" s="271" t="s">
        <v>15</v>
      </c>
      <c r="N5" s="272"/>
      <c r="O5" s="274">
        <f>'選手名簿入力'!$K$9</f>
        <v>0</v>
      </c>
      <c r="P5" s="274"/>
      <c r="Q5" s="272" t="s">
        <v>12</v>
      </c>
      <c r="R5" s="272"/>
      <c r="S5" s="283"/>
      <c r="T5" s="16"/>
      <c r="U5" s="132"/>
      <c r="V5" s="16"/>
      <c r="W5" s="271" t="s">
        <v>15</v>
      </c>
      <c r="X5" s="272"/>
      <c r="Y5" s="274">
        <f>'選手名簿入力'!$K$9</f>
        <v>0</v>
      </c>
      <c r="Z5" s="274"/>
      <c r="AA5" s="272" t="s">
        <v>12</v>
      </c>
      <c r="AB5" s="272"/>
      <c r="AC5" s="283"/>
      <c r="AD5" s="128"/>
    </row>
    <row r="6" spans="1:30" ht="20.25" customHeight="1">
      <c r="A6" s="128"/>
      <c r="B6" s="16"/>
      <c r="C6" s="271" t="s">
        <v>13</v>
      </c>
      <c r="D6" s="272"/>
      <c r="E6" s="273">
        <f>'選手名簿入力'!$L$3</f>
        <v>0</v>
      </c>
      <c r="F6" s="273"/>
      <c r="G6" s="8" t="s">
        <v>122</v>
      </c>
      <c r="H6" s="8">
        <f>'選手名簿入力'!$N$9</f>
        <v>0</v>
      </c>
      <c r="I6" s="10">
        <f>'選手名簿入力'!$N$10</f>
        <v>0</v>
      </c>
      <c r="J6" s="25"/>
      <c r="K6" s="132"/>
      <c r="L6" s="16"/>
      <c r="M6" s="271" t="s">
        <v>13</v>
      </c>
      <c r="N6" s="272"/>
      <c r="O6" s="273">
        <f>'選手名簿入力'!$L$3</f>
        <v>0</v>
      </c>
      <c r="P6" s="273"/>
      <c r="Q6" s="8" t="s">
        <v>122</v>
      </c>
      <c r="R6" s="8">
        <f>'選手名簿入力'!$N$9</f>
        <v>0</v>
      </c>
      <c r="S6" s="10">
        <f>'選手名簿入力'!$N$10</f>
        <v>0</v>
      </c>
      <c r="T6" s="16"/>
      <c r="U6" s="132"/>
      <c r="V6" s="16"/>
      <c r="W6" s="271" t="s">
        <v>13</v>
      </c>
      <c r="X6" s="272"/>
      <c r="Y6" s="273">
        <f>'選手名簿入力'!$L$3</f>
        <v>0</v>
      </c>
      <c r="Z6" s="273"/>
      <c r="AA6" s="8" t="s">
        <v>122</v>
      </c>
      <c r="AB6" s="8">
        <f>'選手名簿入力'!$N$9</f>
        <v>0</v>
      </c>
      <c r="AC6" s="10">
        <f>'選手名簿入力'!$N$10</f>
        <v>0</v>
      </c>
      <c r="AD6" s="128"/>
    </row>
    <row r="7" spans="1:30" ht="20.25" customHeight="1" thickBot="1">
      <c r="A7" s="128"/>
      <c r="B7" s="16"/>
      <c r="C7" s="271" t="s">
        <v>101</v>
      </c>
      <c r="D7" s="272"/>
      <c r="E7" s="274">
        <f>'選手名簿入力'!$K$10</f>
        <v>0</v>
      </c>
      <c r="F7" s="274"/>
      <c r="G7" s="11" t="s">
        <v>123</v>
      </c>
      <c r="H7" s="11">
        <f>'選手名簿入力'!$N$11</f>
        <v>0</v>
      </c>
      <c r="I7" s="12">
        <f>'選手名簿入力'!$N$12</f>
        <v>0</v>
      </c>
      <c r="J7" s="25"/>
      <c r="K7" s="132"/>
      <c r="L7" s="16"/>
      <c r="M7" s="271" t="s">
        <v>101</v>
      </c>
      <c r="N7" s="272"/>
      <c r="O7" s="274">
        <f>'選手名簿入力'!$K$10</f>
        <v>0</v>
      </c>
      <c r="P7" s="274"/>
      <c r="Q7" s="11" t="s">
        <v>123</v>
      </c>
      <c r="R7" s="11">
        <f>'選手名簿入力'!$N$11</f>
        <v>0</v>
      </c>
      <c r="S7" s="12">
        <f>'選手名簿入力'!$N$12</f>
        <v>0</v>
      </c>
      <c r="T7" s="16"/>
      <c r="U7" s="132"/>
      <c r="V7" s="16"/>
      <c r="W7" s="271" t="s">
        <v>101</v>
      </c>
      <c r="X7" s="272"/>
      <c r="Y7" s="274">
        <f>'選手名簿入力'!$K$10</f>
        <v>0</v>
      </c>
      <c r="Z7" s="274"/>
      <c r="AA7" s="11" t="s">
        <v>123</v>
      </c>
      <c r="AB7" s="11">
        <f>'選手名簿入力'!$N$11</f>
        <v>0</v>
      </c>
      <c r="AC7" s="12">
        <f>'選手名簿入力'!$N$12</f>
        <v>0</v>
      </c>
      <c r="AD7" s="128"/>
    </row>
    <row r="8" spans="1:30" ht="20.25" customHeight="1">
      <c r="A8" s="128"/>
      <c r="B8" s="16"/>
      <c r="C8" s="271" t="s">
        <v>101</v>
      </c>
      <c r="D8" s="272"/>
      <c r="E8" s="274">
        <f>'選手名簿入力'!$K$11</f>
        <v>0</v>
      </c>
      <c r="F8" s="275"/>
      <c r="G8" s="260">
        <f>'選手名簿入力'!$L$4</f>
        <v>0</v>
      </c>
      <c r="H8" s="261"/>
      <c r="I8" s="262"/>
      <c r="J8" s="25"/>
      <c r="K8" s="132"/>
      <c r="L8" s="16"/>
      <c r="M8" s="271" t="s">
        <v>101</v>
      </c>
      <c r="N8" s="272"/>
      <c r="O8" s="274">
        <f>'選手名簿入力'!$K$11</f>
        <v>0</v>
      </c>
      <c r="P8" s="275"/>
      <c r="Q8" s="260">
        <f>'選手名簿入力'!$L$4</f>
        <v>0</v>
      </c>
      <c r="R8" s="261"/>
      <c r="S8" s="262"/>
      <c r="T8" s="16"/>
      <c r="U8" s="132"/>
      <c r="V8" s="16"/>
      <c r="W8" s="271" t="s">
        <v>101</v>
      </c>
      <c r="X8" s="272"/>
      <c r="Y8" s="274">
        <f>'選手名簿入力'!$K$11</f>
        <v>0</v>
      </c>
      <c r="Z8" s="275"/>
      <c r="AA8" s="260">
        <f>'選手名簿入力'!$L$4</f>
        <v>0</v>
      </c>
      <c r="AB8" s="261"/>
      <c r="AC8" s="262"/>
      <c r="AD8" s="128"/>
    </row>
    <row r="9" spans="1:30" ht="20.25" customHeight="1" thickBot="1">
      <c r="A9" s="128"/>
      <c r="B9" s="16"/>
      <c r="C9" s="263" t="s">
        <v>101</v>
      </c>
      <c r="D9" s="264"/>
      <c r="E9" s="265">
        <f>'選手名簿入力'!$K$12</f>
        <v>0</v>
      </c>
      <c r="F9" s="266"/>
      <c r="G9" s="267">
        <f>'選手名簿入力'!$L$5</f>
        <v>0</v>
      </c>
      <c r="H9" s="268"/>
      <c r="I9" s="269"/>
      <c r="J9" s="25"/>
      <c r="K9" s="132"/>
      <c r="L9" s="16"/>
      <c r="M9" s="263" t="s">
        <v>101</v>
      </c>
      <c r="N9" s="264"/>
      <c r="O9" s="265">
        <f>'選手名簿入力'!$K$12</f>
        <v>0</v>
      </c>
      <c r="P9" s="266"/>
      <c r="Q9" s="267">
        <f>'選手名簿入力'!$L$5</f>
        <v>0</v>
      </c>
      <c r="R9" s="268"/>
      <c r="S9" s="269"/>
      <c r="T9" s="16"/>
      <c r="U9" s="132"/>
      <c r="V9" s="16"/>
      <c r="W9" s="263" t="s">
        <v>101</v>
      </c>
      <c r="X9" s="264"/>
      <c r="Y9" s="265">
        <f>'選手名簿入力'!$K$12</f>
        <v>0</v>
      </c>
      <c r="Z9" s="266"/>
      <c r="AA9" s="267">
        <f>'選手名簿入力'!$L$5</f>
        <v>0</v>
      </c>
      <c r="AB9" s="268"/>
      <c r="AC9" s="269"/>
      <c r="AD9" s="128"/>
    </row>
    <row r="10" spans="1:30" ht="14.25" thickBot="1">
      <c r="A10" s="128"/>
      <c r="B10" s="16"/>
      <c r="C10" s="16"/>
      <c r="D10" s="16"/>
      <c r="E10" s="16"/>
      <c r="F10" s="16"/>
      <c r="G10" s="16"/>
      <c r="H10" s="16"/>
      <c r="I10" s="16"/>
      <c r="J10" s="16"/>
      <c r="K10" s="128"/>
      <c r="L10" s="16"/>
      <c r="M10" s="16"/>
      <c r="N10" s="16"/>
      <c r="O10" s="16"/>
      <c r="P10" s="16"/>
      <c r="Q10" s="16"/>
      <c r="R10" s="16"/>
      <c r="S10" s="16"/>
      <c r="T10" s="16"/>
      <c r="U10" s="128"/>
      <c r="V10" s="16"/>
      <c r="W10" s="16"/>
      <c r="X10" s="16"/>
      <c r="Y10" s="16"/>
      <c r="Z10" s="16"/>
      <c r="AA10" s="16"/>
      <c r="AB10" s="16"/>
      <c r="AC10" s="16"/>
      <c r="AD10" s="128"/>
    </row>
    <row r="11" spans="1:30" ht="20.25" customHeight="1">
      <c r="A11" s="128"/>
      <c r="B11" s="16"/>
      <c r="C11" s="6" t="s">
        <v>1</v>
      </c>
      <c r="D11" s="270" t="s">
        <v>17</v>
      </c>
      <c r="E11" s="270"/>
      <c r="F11" s="7" t="s">
        <v>5</v>
      </c>
      <c r="G11" s="7" t="s">
        <v>6</v>
      </c>
      <c r="H11" s="7" t="s">
        <v>7</v>
      </c>
      <c r="I11" s="17" t="s">
        <v>18</v>
      </c>
      <c r="J11" s="25"/>
      <c r="K11" s="132"/>
      <c r="L11" s="16"/>
      <c r="M11" s="6" t="s">
        <v>1</v>
      </c>
      <c r="N11" s="270" t="s">
        <v>17</v>
      </c>
      <c r="O11" s="270"/>
      <c r="P11" s="7" t="s">
        <v>5</v>
      </c>
      <c r="Q11" s="7" t="s">
        <v>6</v>
      </c>
      <c r="R11" s="7" t="s">
        <v>7</v>
      </c>
      <c r="S11" s="17" t="s">
        <v>18</v>
      </c>
      <c r="T11" s="16"/>
      <c r="U11" s="132"/>
      <c r="V11" s="16"/>
      <c r="W11" s="6" t="s">
        <v>1</v>
      </c>
      <c r="X11" s="270" t="s">
        <v>17</v>
      </c>
      <c r="Y11" s="270"/>
      <c r="Z11" s="7" t="s">
        <v>5</v>
      </c>
      <c r="AA11" s="7" t="s">
        <v>6</v>
      </c>
      <c r="AB11" s="7" t="s">
        <v>7</v>
      </c>
      <c r="AC11" s="17" t="s">
        <v>18</v>
      </c>
      <c r="AD11" s="128"/>
    </row>
    <row r="12" spans="1:30" ht="20.25" customHeight="1">
      <c r="A12" s="128"/>
      <c r="B12" s="16"/>
      <c r="C12" s="18">
        <f>'選手名簿入力'!J14</f>
        <v>0</v>
      </c>
      <c r="D12" s="259">
        <f>'選手名簿入力'!K14</f>
        <v>0</v>
      </c>
      <c r="E12" s="259"/>
      <c r="F12" s="9">
        <f>'選手名簿入力'!L14</f>
        <v>0</v>
      </c>
      <c r="G12" s="9">
        <f>'選手名簿入力'!M14</f>
        <v>0</v>
      </c>
      <c r="H12" s="9">
        <f>'選手名簿入力'!N14</f>
        <v>0</v>
      </c>
      <c r="I12" s="13">
        <f>'選手名簿入力'!O14</f>
        <v>0</v>
      </c>
      <c r="J12" s="26"/>
      <c r="K12" s="133"/>
      <c r="L12" s="16"/>
      <c r="M12" s="18">
        <f>'選手名簿入力'!J34</f>
        <v>0</v>
      </c>
      <c r="N12" s="259">
        <f>'選手名簿入力'!K34</f>
        <v>0</v>
      </c>
      <c r="O12" s="259"/>
      <c r="P12" s="9">
        <f>'選手名簿入力'!L34</f>
        <v>0</v>
      </c>
      <c r="Q12" s="9">
        <f>'選手名簿入力'!M34</f>
        <v>0</v>
      </c>
      <c r="R12" s="9">
        <f>'選手名簿入力'!N34</f>
        <v>0</v>
      </c>
      <c r="S12" s="13">
        <f>'選手名簿入力'!O34</f>
        <v>0</v>
      </c>
      <c r="T12" s="16"/>
      <c r="U12" s="133"/>
      <c r="V12" s="16"/>
      <c r="W12" s="18">
        <f>'選手名簿入力'!J54</f>
        <v>0</v>
      </c>
      <c r="X12" s="259">
        <f>'選手名簿入力'!K54</f>
        <v>0</v>
      </c>
      <c r="Y12" s="259"/>
      <c r="Z12" s="9">
        <f>'選手名簿入力'!L54</f>
        <v>0</v>
      </c>
      <c r="AA12" s="9">
        <f>'選手名簿入力'!M54</f>
        <v>0</v>
      </c>
      <c r="AB12" s="9">
        <f>'選手名簿入力'!N54</f>
        <v>0</v>
      </c>
      <c r="AC12" s="13">
        <f>'選手名簿入力'!O54</f>
        <v>0</v>
      </c>
      <c r="AD12" s="128"/>
    </row>
    <row r="13" spans="1:30" ht="20.25" customHeight="1">
      <c r="A13" s="128"/>
      <c r="B13" s="16"/>
      <c r="C13" s="18">
        <f>'選手名簿入力'!J15</f>
        <v>0</v>
      </c>
      <c r="D13" s="259">
        <f>'選手名簿入力'!K15</f>
        <v>0</v>
      </c>
      <c r="E13" s="259"/>
      <c r="F13" s="9">
        <f>'選手名簿入力'!L15</f>
        <v>0</v>
      </c>
      <c r="G13" s="9">
        <f>'選手名簿入力'!M15</f>
        <v>0</v>
      </c>
      <c r="H13" s="9">
        <f>'選手名簿入力'!N15</f>
        <v>0</v>
      </c>
      <c r="I13" s="13">
        <f>'選手名簿入力'!O15</f>
        <v>0</v>
      </c>
      <c r="J13" s="26"/>
      <c r="K13" s="133"/>
      <c r="L13" s="16"/>
      <c r="M13" s="18">
        <f>'選手名簿入力'!J35</f>
        <v>0</v>
      </c>
      <c r="N13" s="259">
        <f>'選手名簿入力'!K35</f>
        <v>0</v>
      </c>
      <c r="O13" s="259"/>
      <c r="P13" s="9">
        <f>'選手名簿入力'!L35</f>
        <v>0</v>
      </c>
      <c r="Q13" s="9">
        <f>'選手名簿入力'!M35</f>
        <v>0</v>
      </c>
      <c r="R13" s="9">
        <f>'選手名簿入力'!N35</f>
        <v>0</v>
      </c>
      <c r="S13" s="13">
        <f>'選手名簿入力'!O35</f>
        <v>0</v>
      </c>
      <c r="T13" s="16"/>
      <c r="U13" s="133"/>
      <c r="V13" s="16"/>
      <c r="W13" s="18">
        <f>'選手名簿入力'!J55</f>
        <v>0</v>
      </c>
      <c r="X13" s="259">
        <f>'選手名簿入力'!K55</f>
        <v>0</v>
      </c>
      <c r="Y13" s="259"/>
      <c r="Z13" s="9">
        <f>'選手名簿入力'!L55</f>
        <v>0</v>
      </c>
      <c r="AA13" s="9">
        <f>'選手名簿入力'!M55</f>
        <v>0</v>
      </c>
      <c r="AB13" s="9">
        <f>'選手名簿入力'!N55</f>
        <v>0</v>
      </c>
      <c r="AC13" s="13">
        <f>'選手名簿入力'!O55</f>
        <v>0</v>
      </c>
      <c r="AD13" s="128"/>
    </row>
    <row r="14" spans="1:30" ht="20.25" customHeight="1">
      <c r="A14" s="128"/>
      <c r="B14" s="16"/>
      <c r="C14" s="18">
        <f>'選手名簿入力'!J16</f>
        <v>0</v>
      </c>
      <c r="D14" s="259">
        <f>'選手名簿入力'!K16</f>
        <v>0</v>
      </c>
      <c r="E14" s="259"/>
      <c r="F14" s="9">
        <f>'選手名簿入力'!L16</f>
        <v>0</v>
      </c>
      <c r="G14" s="9">
        <f>'選手名簿入力'!M16</f>
        <v>0</v>
      </c>
      <c r="H14" s="9">
        <f>'選手名簿入力'!N16</f>
        <v>0</v>
      </c>
      <c r="I14" s="13">
        <f>'選手名簿入力'!O16</f>
        <v>0</v>
      </c>
      <c r="J14" s="26"/>
      <c r="K14" s="133"/>
      <c r="L14" s="16"/>
      <c r="M14" s="18">
        <f>'選手名簿入力'!J36</f>
        <v>0</v>
      </c>
      <c r="N14" s="259">
        <f>'選手名簿入力'!K36</f>
        <v>0</v>
      </c>
      <c r="O14" s="259"/>
      <c r="P14" s="9">
        <f>'選手名簿入力'!L36</f>
        <v>0</v>
      </c>
      <c r="Q14" s="9">
        <f>'選手名簿入力'!M36</f>
        <v>0</v>
      </c>
      <c r="R14" s="9">
        <f>'選手名簿入力'!N36</f>
        <v>0</v>
      </c>
      <c r="S14" s="13">
        <f>'選手名簿入力'!O36</f>
        <v>0</v>
      </c>
      <c r="T14" s="16"/>
      <c r="U14" s="133"/>
      <c r="V14" s="16"/>
      <c r="W14" s="18">
        <f>'選手名簿入力'!J56</f>
        <v>0</v>
      </c>
      <c r="X14" s="259">
        <f>'選手名簿入力'!T36</f>
        <v>0</v>
      </c>
      <c r="Y14" s="259"/>
      <c r="Z14" s="9">
        <f>'選手名簿入力'!L56</f>
        <v>0</v>
      </c>
      <c r="AA14" s="9">
        <f>'選手名簿入力'!M56</f>
        <v>0</v>
      </c>
      <c r="AB14" s="9">
        <f>'選手名簿入力'!N56</f>
        <v>0</v>
      </c>
      <c r="AC14" s="13">
        <f>'選手名簿入力'!O56</f>
        <v>0</v>
      </c>
      <c r="AD14" s="128"/>
    </row>
    <row r="15" spans="1:30" ht="20.25" customHeight="1">
      <c r="A15" s="128"/>
      <c r="B15" s="16"/>
      <c r="C15" s="18">
        <f>'選手名簿入力'!J17</f>
        <v>0</v>
      </c>
      <c r="D15" s="259">
        <f>'選手名簿入力'!K17</f>
        <v>0</v>
      </c>
      <c r="E15" s="259"/>
      <c r="F15" s="9">
        <f>'選手名簿入力'!L17</f>
        <v>0</v>
      </c>
      <c r="G15" s="9">
        <f>'選手名簿入力'!M17</f>
        <v>0</v>
      </c>
      <c r="H15" s="9">
        <f>'選手名簿入力'!N17</f>
        <v>0</v>
      </c>
      <c r="I15" s="13">
        <f>'選手名簿入力'!O17</f>
        <v>0</v>
      </c>
      <c r="J15" s="26"/>
      <c r="K15" s="133"/>
      <c r="L15" s="16"/>
      <c r="M15" s="18">
        <f>'選手名簿入力'!J37</f>
        <v>0</v>
      </c>
      <c r="N15" s="259">
        <f>'選手名簿入力'!K37</f>
        <v>0</v>
      </c>
      <c r="O15" s="259"/>
      <c r="P15" s="9">
        <f>'選手名簿入力'!L37</f>
        <v>0</v>
      </c>
      <c r="Q15" s="9">
        <f>'選手名簿入力'!M37</f>
        <v>0</v>
      </c>
      <c r="R15" s="9">
        <f>'選手名簿入力'!N37</f>
        <v>0</v>
      </c>
      <c r="S15" s="13">
        <f>'選手名簿入力'!O37</f>
        <v>0</v>
      </c>
      <c r="T15" s="16"/>
      <c r="U15" s="133"/>
      <c r="V15" s="16"/>
      <c r="W15" s="18">
        <f>'選手名簿入力'!J57</f>
        <v>0</v>
      </c>
      <c r="X15" s="259">
        <f>'選手名簿入力'!T37</f>
        <v>0</v>
      </c>
      <c r="Y15" s="259"/>
      <c r="Z15" s="9">
        <f>'選手名簿入力'!L57</f>
        <v>0</v>
      </c>
      <c r="AA15" s="9">
        <f>'選手名簿入力'!M57</f>
        <v>0</v>
      </c>
      <c r="AB15" s="9">
        <f>'選手名簿入力'!N57</f>
        <v>0</v>
      </c>
      <c r="AC15" s="13">
        <f>'選手名簿入力'!O57</f>
        <v>0</v>
      </c>
      <c r="AD15" s="128"/>
    </row>
    <row r="16" spans="1:30" ht="20.25" customHeight="1">
      <c r="A16" s="128"/>
      <c r="B16" s="16"/>
      <c r="C16" s="18">
        <f>'選手名簿入力'!J18</f>
        <v>0</v>
      </c>
      <c r="D16" s="259">
        <f>'選手名簿入力'!K18</f>
        <v>0</v>
      </c>
      <c r="E16" s="259"/>
      <c r="F16" s="9">
        <f>'選手名簿入力'!L18</f>
        <v>0</v>
      </c>
      <c r="G16" s="9">
        <f>'選手名簿入力'!M18</f>
        <v>0</v>
      </c>
      <c r="H16" s="9">
        <f>'選手名簿入力'!N18</f>
        <v>0</v>
      </c>
      <c r="I16" s="13">
        <f>'選手名簿入力'!O18</f>
        <v>0</v>
      </c>
      <c r="J16" s="26"/>
      <c r="K16" s="133"/>
      <c r="L16" s="16"/>
      <c r="M16" s="18">
        <f>'選手名簿入力'!J38</f>
        <v>0</v>
      </c>
      <c r="N16" s="259">
        <f>'選手名簿入力'!K38</f>
        <v>0</v>
      </c>
      <c r="O16" s="259"/>
      <c r="P16" s="9">
        <f>'選手名簿入力'!L38</f>
        <v>0</v>
      </c>
      <c r="Q16" s="9">
        <f>'選手名簿入力'!M38</f>
        <v>0</v>
      </c>
      <c r="R16" s="9">
        <f>'選手名簿入力'!N38</f>
        <v>0</v>
      </c>
      <c r="S16" s="13">
        <f>'選手名簿入力'!O38</f>
        <v>0</v>
      </c>
      <c r="T16" s="16"/>
      <c r="U16" s="133"/>
      <c r="V16" s="16"/>
      <c r="W16" s="18">
        <f>'選手名簿入力'!J58</f>
        <v>0</v>
      </c>
      <c r="X16" s="259">
        <f>'選手名簿入力'!T38</f>
        <v>0</v>
      </c>
      <c r="Y16" s="259"/>
      <c r="Z16" s="9">
        <f>'選手名簿入力'!L58</f>
        <v>0</v>
      </c>
      <c r="AA16" s="9">
        <f>'選手名簿入力'!M58</f>
        <v>0</v>
      </c>
      <c r="AB16" s="9">
        <f>'選手名簿入力'!N58</f>
        <v>0</v>
      </c>
      <c r="AC16" s="13">
        <f>'選手名簿入力'!O58</f>
        <v>0</v>
      </c>
      <c r="AD16" s="128"/>
    </row>
    <row r="17" spans="1:30" ht="20.25" customHeight="1">
      <c r="A17" s="128"/>
      <c r="B17" s="16"/>
      <c r="C17" s="18">
        <f>'選手名簿入力'!J19</f>
        <v>0</v>
      </c>
      <c r="D17" s="259">
        <f>'選手名簿入力'!K19</f>
        <v>0</v>
      </c>
      <c r="E17" s="259"/>
      <c r="F17" s="9">
        <f>'選手名簿入力'!L19</f>
        <v>0</v>
      </c>
      <c r="G17" s="9">
        <f>'選手名簿入力'!M19</f>
        <v>0</v>
      </c>
      <c r="H17" s="9">
        <f>'選手名簿入力'!N19</f>
        <v>0</v>
      </c>
      <c r="I17" s="13">
        <f>'選手名簿入力'!O19</f>
        <v>0</v>
      </c>
      <c r="J17" s="26"/>
      <c r="K17" s="133"/>
      <c r="L17" s="16"/>
      <c r="M17" s="18">
        <f>'選手名簿入力'!J39</f>
        <v>0</v>
      </c>
      <c r="N17" s="259">
        <f>'選手名簿入力'!K39</f>
        <v>0</v>
      </c>
      <c r="O17" s="259"/>
      <c r="P17" s="9">
        <f>'選手名簿入力'!L39</f>
        <v>0</v>
      </c>
      <c r="Q17" s="9">
        <f>'選手名簿入力'!M39</f>
        <v>0</v>
      </c>
      <c r="R17" s="9">
        <f>'選手名簿入力'!N39</f>
        <v>0</v>
      </c>
      <c r="S17" s="13">
        <f>'選手名簿入力'!O39</f>
        <v>0</v>
      </c>
      <c r="T17" s="16"/>
      <c r="U17" s="133"/>
      <c r="V17" s="16"/>
      <c r="W17" s="18">
        <f>'選手名簿入力'!J59</f>
        <v>0</v>
      </c>
      <c r="X17" s="259">
        <f>'選手名簿入力'!T39</f>
        <v>0</v>
      </c>
      <c r="Y17" s="259"/>
      <c r="Z17" s="9">
        <f>'選手名簿入力'!L59</f>
        <v>0</v>
      </c>
      <c r="AA17" s="9">
        <f>'選手名簿入力'!M59</f>
        <v>0</v>
      </c>
      <c r="AB17" s="9">
        <f>'選手名簿入力'!N59</f>
        <v>0</v>
      </c>
      <c r="AC17" s="13">
        <f>'選手名簿入力'!O59</f>
        <v>0</v>
      </c>
      <c r="AD17" s="128"/>
    </row>
    <row r="18" spans="1:30" ht="20.25" customHeight="1">
      <c r="A18" s="128"/>
      <c r="B18" s="16"/>
      <c r="C18" s="18">
        <f>'選手名簿入力'!J20</f>
        <v>0</v>
      </c>
      <c r="D18" s="259">
        <f>'選手名簿入力'!K20</f>
        <v>0</v>
      </c>
      <c r="E18" s="259"/>
      <c r="F18" s="9">
        <f>'選手名簿入力'!L20</f>
        <v>0</v>
      </c>
      <c r="G18" s="9">
        <f>'選手名簿入力'!M20</f>
        <v>0</v>
      </c>
      <c r="H18" s="9">
        <f>'選手名簿入力'!N20</f>
        <v>0</v>
      </c>
      <c r="I18" s="13">
        <f>'選手名簿入力'!O20</f>
        <v>0</v>
      </c>
      <c r="J18" s="26"/>
      <c r="K18" s="133"/>
      <c r="L18" s="16"/>
      <c r="M18" s="18">
        <f>'選手名簿入力'!J40</f>
        <v>0</v>
      </c>
      <c r="N18" s="259">
        <f>'選手名簿入力'!K40</f>
        <v>0</v>
      </c>
      <c r="O18" s="259"/>
      <c r="P18" s="9">
        <f>'選手名簿入力'!L40</f>
        <v>0</v>
      </c>
      <c r="Q18" s="9">
        <f>'選手名簿入力'!M40</f>
        <v>0</v>
      </c>
      <c r="R18" s="9">
        <f>'選手名簿入力'!N40</f>
        <v>0</v>
      </c>
      <c r="S18" s="13">
        <f>'選手名簿入力'!O40</f>
        <v>0</v>
      </c>
      <c r="T18" s="16"/>
      <c r="U18" s="133"/>
      <c r="V18" s="16"/>
      <c r="W18" s="18">
        <f>'選手名簿入力'!J60</f>
        <v>0</v>
      </c>
      <c r="X18" s="259">
        <f>'選手名簿入力'!T40</f>
        <v>0</v>
      </c>
      <c r="Y18" s="259"/>
      <c r="Z18" s="9">
        <f>'選手名簿入力'!L60</f>
        <v>0</v>
      </c>
      <c r="AA18" s="9">
        <f>'選手名簿入力'!M60</f>
        <v>0</v>
      </c>
      <c r="AB18" s="9">
        <f>'選手名簿入力'!N60</f>
        <v>0</v>
      </c>
      <c r="AC18" s="13">
        <f>'選手名簿入力'!O60</f>
        <v>0</v>
      </c>
      <c r="AD18" s="128"/>
    </row>
    <row r="19" spans="1:30" ht="20.25" customHeight="1">
      <c r="A19" s="128"/>
      <c r="B19" s="16"/>
      <c r="C19" s="18">
        <f>'選手名簿入力'!J21</f>
        <v>0</v>
      </c>
      <c r="D19" s="259">
        <f>'選手名簿入力'!K21</f>
        <v>0</v>
      </c>
      <c r="E19" s="259"/>
      <c r="F19" s="9">
        <f>'選手名簿入力'!L21</f>
        <v>0</v>
      </c>
      <c r="G19" s="9">
        <f>'選手名簿入力'!M21</f>
        <v>0</v>
      </c>
      <c r="H19" s="9">
        <f>'選手名簿入力'!N21</f>
        <v>0</v>
      </c>
      <c r="I19" s="13">
        <f>'選手名簿入力'!O21</f>
        <v>0</v>
      </c>
      <c r="J19" s="26"/>
      <c r="K19" s="133"/>
      <c r="L19" s="16"/>
      <c r="M19" s="18">
        <f>'選手名簿入力'!J41</f>
        <v>0</v>
      </c>
      <c r="N19" s="259">
        <f>'選手名簿入力'!K41</f>
        <v>0</v>
      </c>
      <c r="O19" s="259"/>
      <c r="P19" s="9">
        <f>'選手名簿入力'!L41</f>
        <v>0</v>
      </c>
      <c r="Q19" s="9">
        <f>'選手名簿入力'!M41</f>
        <v>0</v>
      </c>
      <c r="R19" s="9">
        <f>'選手名簿入力'!N41</f>
        <v>0</v>
      </c>
      <c r="S19" s="13">
        <f>'選手名簿入力'!O41</f>
        <v>0</v>
      </c>
      <c r="T19" s="16"/>
      <c r="U19" s="133"/>
      <c r="V19" s="16"/>
      <c r="W19" s="18">
        <f>'選手名簿入力'!J61</f>
        <v>0</v>
      </c>
      <c r="X19" s="259">
        <f>'選手名簿入力'!T41</f>
        <v>0</v>
      </c>
      <c r="Y19" s="259"/>
      <c r="Z19" s="9">
        <f>'選手名簿入力'!L61</f>
        <v>0</v>
      </c>
      <c r="AA19" s="9">
        <f>'選手名簿入力'!M61</f>
        <v>0</v>
      </c>
      <c r="AB19" s="9">
        <f>'選手名簿入力'!N61</f>
        <v>0</v>
      </c>
      <c r="AC19" s="13">
        <f>'選手名簿入力'!O61</f>
        <v>0</v>
      </c>
      <c r="AD19" s="128"/>
    </row>
    <row r="20" spans="1:30" ht="20.25" customHeight="1">
      <c r="A20" s="128"/>
      <c r="B20" s="16"/>
      <c r="C20" s="18">
        <f>'選手名簿入力'!J22</f>
        <v>0</v>
      </c>
      <c r="D20" s="259">
        <f>'選手名簿入力'!K22</f>
        <v>0</v>
      </c>
      <c r="E20" s="259"/>
      <c r="F20" s="9">
        <f>'選手名簿入力'!L22</f>
        <v>0</v>
      </c>
      <c r="G20" s="9">
        <f>'選手名簿入力'!M22</f>
        <v>0</v>
      </c>
      <c r="H20" s="9">
        <f>'選手名簿入力'!N22</f>
        <v>0</v>
      </c>
      <c r="I20" s="13">
        <f>'選手名簿入力'!O22</f>
        <v>0</v>
      </c>
      <c r="J20" s="26"/>
      <c r="K20" s="133"/>
      <c r="L20" s="16"/>
      <c r="M20" s="18">
        <f>'選手名簿入力'!J42</f>
        <v>0</v>
      </c>
      <c r="N20" s="259">
        <f>'選手名簿入力'!K42</f>
        <v>0</v>
      </c>
      <c r="O20" s="259"/>
      <c r="P20" s="9">
        <f>'選手名簿入力'!L42</f>
        <v>0</v>
      </c>
      <c r="Q20" s="9">
        <f>'選手名簿入力'!M42</f>
        <v>0</v>
      </c>
      <c r="R20" s="9">
        <f>'選手名簿入力'!N42</f>
        <v>0</v>
      </c>
      <c r="S20" s="13">
        <f>'選手名簿入力'!O42</f>
        <v>0</v>
      </c>
      <c r="T20" s="16"/>
      <c r="U20" s="133"/>
      <c r="V20" s="16"/>
      <c r="W20" s="18">
        <f>'選手名簿入力'!J62</f>
        <v>0</v>
      </c>
      <c r="X20" s="259">
        <f>'選手名簿入力'!T42</f>
        <v>0</v>
      </c>
      <c r="Y20" s="259"/>
      <c r="Z20" s="9">
        <f>'選手名簿入力'!L62</f>
        <v>0</v>
      </c>
      <c r="AA20" s="9">
        <f>'選手名簿入力'!M62</f>
        <v>0</v>
      </c>
      <c r="AB20" s="9">
        <f>'選手名簿入力'!N62</f>
        <v>0</v>
      </c>
      <c r="AC20" s="13">
        <f>'選手名簿入力'!O62</f>
        <v>0</v>
      </c>
      <c r="AD20" s="128"/>
    </row>
    <row r="21" spans="1:30" ht="20.25" customHeight="1">
      <c r="A21" s="128"/>
      <c r="B21" s="16"/>
      <c r="C21" s="18">
        <f>'選手名簿入力'!J23</f>
        <v>0</v>
      </c>
      <c r="D21" s="259">
        <f>'選手名簿入力'!K23</f>
        <v>0</v>
      </c>
      <c r="E21" s="259"/>
      <c r="F21" s="9">
        <f>'選手名簿入力'!L23</f>
        <v>0</v>
      </c>
      <c r="G21" s="9">
        <f>'選手名簿入力'!M23</f>
        <v>0</v>
      </c>
      <c r="H21" s="9">
        <f>'選手名簿入力'!N23</f>
        <v>0</v>
      </c>
      <c r="I21" s="13">
        <f>'選手名簿入力'!O23</f>
        <v>0</v>
      </c>
      <c r="J21" s="26"/>
      <c r="K21" s="133"/>
      <c r="L21" s="16"/>
      <c r="M21" s="18">
        <f>'選手名簿入力'!J43</f>
        <v>0</v>
      </c>
      <c r="N21" s="259">
        <f>'選手名簿入力'!K43</f>
        <v>0</v>
      </c>
      <c r="O21" s="259"/>
      <c r="P21" s="9">
        <f>'選手名簿入力'!L43</f>
        <v>0</v>
      </c>
      <c r="Q21" s="9">
        <f>'選手名簿入力'!M43</f>
        <v>0</v>
      </c>
      <c r="R21" s="9">
        <f>'選手名簿入力'!N43</f>
        <v>0</v>
      </c>
      <c r="S21" s="13">
        <f>'選手名簿入力'!O43</f>
        <v>0</v>
      </c>
      <c r="T21" s="16"/>
      <c r="U21" s="133"/>
      <c r="V21" s="16"/>
      <c r="W21" s="18">
        <f>'選手名簿入力'!J63</f>
        <v>0</v>
      </c>
      <c r="X21" s="259">
        <f>'選手名簿入力'!T43</f>
        <v>0</v>
      </c>
      <c r="Y21" s="259"/>
      <c r="Z21" s="9">
        <f>'選手名簿入力'!L63</f>
        <v>0</v>
      </c>
      <c r="AA21" s="9">
        <f>'選手名簿入力'!M63</f>
        <v>0</v>
      </c>
      <c r="AB21" s="9">
        <f>'選手名簿入力'!N63</f>
        <v>0</v>
      </c>
      <c r="AC21" s="13">
        <f>'選手名簿入力'!O63</f>
        <v>0</v>
      </c>
      <c r="AD21" s="128"/>
    </row>
    <row r="22" spans="1:30" ht="20.25" customHeight="1">
      <c r="A22" s="128"/>
      <c r="B22" s="16"/>
      <c r="C22" s="18">
        <f>'選手名簿入力'!J24</f>
        <v>0</v>
      </c>
      <c r="D22" s="259">
        <f>'選手名簿入力'!K24</f>
        <v>0</v>
      </c>
      <c r="E22" s="259"/>
      <c r="F22" s="9">
        <f>'選手名簿入力'!L24</f>
        <v>0</v>
      </c>
      <c r="G22" s="9">
        <f>'選手名簿入力'!M24</f>
        <v>0</v>
      </c>
      <c r="H22" s="9">
        <f>'選手名簿入力'!N24</f>
        <v>0</v>
      </c>
      <c r="I22" s="13">
        <f>'選手名簿入力'!O24</f>
        <v>0</v>
      </c>
      <c r="J22" s="26"/>
      <c r="K22" s="133"/>
      <c r="L22" s="16"/>
      <c r="M22" s="18">
        <f>'選手名簿入力'!J44</f>
        <v>0</v>
      </c>
      <c r="N22" s="259">
        <f>'選手名簿入力'!K44</f>
        <v>0</v>
      </c>
      <c r="O22" s="259"/>
      <c r="P22" s="9">
        <f>'選手名簿入力'!L44</f>
        <v>0</v>
      </c>
      <c r="Q22" s="9">
        <f>'選手名簿入力'!M44</f>
        <v>0</v>
      </c>
      <c r="R22" s="9">
        <f>'選手名簿入力'!N44</f>
        <v>0</v>
      </c>
      <c r="S22" s="13">
        <f>'選手名簿入力'!O44</f>
        <v>0</v>
      </c>
      <c r="T22" s="16"/>
      <c r="U22" s="133"/>
      <c r="V22" s="16"/>
      <c r="W22" s="18">
        <f>'選手名簿入力'!J64</f>
        <v>0</v>
      </c>
      <c r="X22" s="259">
        <f>'選手名簿入力'!T44</f>
        <v>0</v>
      </c>
      <c r="Y22" s="259"/>
      <c r="Z22" s="9">
        <f>'選手名簿入力'!L64</f>
        <v>0</v>
      </c>
      <c r="AA22" s="9">
        <f>'選手名簿入力'!M64</f>
        <v>0</v>
      </c>
      <c r="AB22" s="9">
        <f>'選手名簿入力'!N64</f>
        <v>0</v>
      </c>
      <c r="AC22" s="13">
        <f>'選手名簿入力'!O64</f>
        <v>0</v>
      </c>
      <c r="AD22" s="128"/>
    </row>
    <row r="23" spans="1:30" ht="20.25" customHeight="1">
      <c r="A23" s="128"/>
      <c r="B23" s="16"/>
      <c r="C23" s="18">
        <f>'選手名簿入力'!J25</f>
        <v>0</v>
      </c>
      <c r="D23" s="284">
        <f>'選手名簿入力'!K25</f>
        <v>0</v>
      </c>
      <c r="E23" s="285"/>
      <c r="F23" s="9">
        <f>'選手名簿入力'!L25</f>
        <v>0</v>
      </c>
      <c r="G23" s="9">
        <f>'選手名簿入力'!M25</f>
        <v>0</v>
      </c>
      <c r="H23" s="9">
        <f>'選手名簿入力'!N25</f>
        <v>0</v>
      </c>
      <c r="I23" s="13">
        <f>'選手名簿入力'!O25</f>
        <v>0</v>
      </c>
      <c r="J23" s="26"/>
      <c r="K23" s="133"/>
      <c r="L23" s="16"/>
      <c r="M23" s="18">
        <f>'選手名簿入力'!J45</f>
        <v>0</v>
      </c>
      <c r="N23" s="259">
        <f>'選手名簿入力'!K45</f>
        <v>0</v>
      </c>
      <c r="O23" s="259"/>
      <c r="P23" s="9">
        <f>'選手名簿入力'!L45</f>
        <v>0</v>
      </c>
      <c r="Q23" s="9">
        <f>'選手名簿入力'!M45</f>
        <v>0</v>
      </c>
      <c r="R23" s="9">
        <f>'選手名簿入力'!N45</f>
        <v>0</v>
      </c>
      <c r="S23" s="13">
        <f>'選手名簿入力'!O45</f>
        <v>0</v>
      </c>
      <c r="T23" s="16"/>
      <c r="U23" s="133"/>
      <c r="V23" s="16"/>
      <c r="W23" s="18">
        <f>'選手名簿入力'!J65</f>
        <v>0</v>
      </c>
      <c r="X23" s="259">
        <f>'選手名簿入力'!T45</f>
        <v>0</v>
      </c>
      <c r="Y23" s="259"/>
      <c r="Z23" s="9">
        <f>'選手名簿入力'!L65</f>
        <v>0</v>
      </c>
      <c r="AA23" s="9">
        <f>'選手名簿入力'!M65</f>
        <v>0</v>
      </c>
      <c r="AB23" s="9">
        <f>'選手名簿入力'!N65</f>
        <v>0</v>
      </c>
      <c r="AC23" s="13">
        <f>'選手名簿入力'!O65</f>
        <v>0</v>
      </c>
      <c r="AD23" s="128"/>
    </row>
    <row r="24" spans="1:30" ht="20.25" customHeight="1">
      <c r="A24" s="128"/>
      <c r="B24" s="16"/>
      <c r="C24" s="18">
        <f>'選手名簿入力'!J26</f>
        <v>0</v>
      </c>
      <c r="D24" s="284">
        <f>'選手名簿入力'!K26</f>
        <v>0</v>
      </c>
      <c r="E24" s="285"/>
      <c r="F24" s="9">
        <f>'選手名簿入力'!L26</f>
        <v>0</v>
      </c>
      <c r="G24" s="9">
        <f>'選手名簿入力'!M26</f>
        <v>0</v>
      </c>
      <c r="H24" s="9">
        <f>'選手名簿入力'!N26</f>
        <v>0</v>
      </c>
      <c r="I24" s="19">
        <f>'選手名簿入力'!O26</f>
        <v>0</v>
      </c>
      <c r="J24" s="26"/>
      <c r="K24" s="133"/>
      <c r="L24" s="16"/>
      <c r="M24" s="18">
        <f>'選手名簿入力'!J46</f>
        <v>0</v>
      </c>
      <c r="N24" s="259">
        <f>'選手名簿入力'!K46</f>
        <v>0</v>
      </c>
      <c r="O24" s="259"/>
      <c r="P24" s="9">
        <f>'選手名簿入力'!L46</f>
        <v>0</v>
      </c>
      <c r="Q24" s="9">
        <f>'選手名簿入力'!M46</f>
        <v>0</v>
      </c>
      <c r="R24" s="9">
        <f>'選手名簿入力'!N46</f>
        <v>0</v>
      </c>
      <c r="S24" s="19">
        <f>'選手名簿入力'!O46</f>
        <v>0</v>
      </c>
      <c r="T24" s="16"/>
      <c r="U24" s="133"/>
      <c r="V24" s="16"/>
      <c r="W24" s="18">
        <f>'選手名簿入力'!J66</f>
        <v>0</v>
      </c>
      <c r="X24" s="259">
        <f>'選手名簿入力'!T46</f>
        <v>0</v>
      </c>
      <c r="Y24" s="259"/>
      <c r="Z24" s="9">
        <f>'選手名簿入力'!L66</f>
        <v>0</v>
      </c>
      <c r="AA24" s="9">
        <f>'選手名簿入力'!M66</f>
        <v>0</v>
      </c>
      <c r="AB24" s="9">
        <f>'選手名簿入力'!N66</f>
        <v>0</v>
      </c>
      <c r="AC24" s="19">
        <f>'選手名簿入力'!O66</f>
        <v>0</v>
      </c>
      <c r="AD24" s="128"/>
    </row>
    <row r="25" spans="1:30" ht="20.25" customHeight="1">
      <c r="A25" s="128"/>
      <c r="B25" s="16"/>
      <c r="C25" s="18">
        <f>'選手名簿入力'!J27</f>
        <v>0</v>
      </c>
      <c r="D25" s="259">
        <f>'選手名簿入力'!K27</f>
        <v>0</v>
      </c>
      <c r="E25" s="259"/>
      <c r="F25" s="9">
        <f>'選手名簿入力'!L27</f>
        <v>0</v>
      </c>
      <c r="G25" s="9">
        <f>'選手名簿入力'!M27</f>
        <v>0</v>
      </c>
      <c r="H25" s="9">
        <f>'選手名簿入力'!N27</f>
        <v>0</v>
      </c>
      <c r="I25" s="19">
        <f>'選手名簿入力'!O27</f>
        <v>0</v>
      </c>
      <c r="J25" s="26"/>
      <c r="K25" s="133"/>
      <c r="L25" s="16"/>
      <c r="M25" s="18">
        <f>'選手名簿入力'!J47</f>
        <v>0</v>
      </c>
      <c r="N25" s="259">
        <f>'選手名簿入力'!K47</f>
        <v>0</v>
      </c>
      <c r="O25" s="259"/>
      <c r="P25" s="9">
        <f>'選手名簿入力'!L47</f>
        <v>0</v>
      </c>
      <c r="Q25" s="9">
        <f>'選手名簿入力'!M47</f>
        <v>0</v>
      </c>
      <c r="R25" s="9">
        <f>'選手名簿入力'!N47</f>
        <v>0</v>
      </c>
      <c r="S25" s="19">
        <f>'選手名簿入力'!O47</f>
        <v>0</v>
      </c>
      <c r="T25" s="16"/>
      <c r="U25" s="133"/>
      <c r="V25" s="16"/>
      <c r="W25" s="18">
        <f>'選手名簿入力'!J67</f>
        <v>0</v>
      </c>
      <c r="X25" s="259">
        <f>'選手名簿入力'!T47</f>
        <v>0</v>
      </c>
      <c r="Y25" s="259"/>
      <c r="Z25" s="9">
        <f>'選手名簿入力'!L67</f>
        <v>0</v>
      </c>
      <c r="AA25" s="9">
        <f>'選手名簿入力'!M67</f>
        <v>0</v>
      </c>
      <c r="AB25" s="9">
        <f>'選手名簿入力'!N67</f>
        <v>0</v>
      </c>
      <c r="AC25" s="19">
        <f>'選手名簿入力'!O67</f>
        <v>0</v>
      </c>
      <c r="AD25" s="128"/>
    </row>
    <row r="26" spans="1:30" ht="20.25" customHeight="1">
      <c r="A26" s="128"/>
      <c r="B26" s="16"/>
      <c r="C26" s="18">
        <f>'選手名簿入力'!J28</f>
        <v>0</v>
      </c>
      <c r="D26" s="259">
        <f>'選手名簿入力'!K28</f>
        <v>0</v>
      </c>
      <c r="E26" s="259"/>
      <c r="F26" s="9">
        <f>'選手名簿入力'!L28</f>
        <v>0</v>
      </c>
      <c r="G26" s="9">
        <f>'選手名簿入力'!M28</f>
        <v>0</v>
      </c>
      <c r="H26" s="9">
        <f>'選手名簿入力'!N28</f>
        <v>0</v>
      </c>
      <c r="I26" s="13">
        <f>'選手名簿入力'!O28</f>
        <v>0</v>
      </c>
      <c r="J26" s="26"/>
      <c r="K26" s="133"/>
      <c r="L26" s="16"/>
      <c r="M26" s="18">
        <f>'選手名簿入力'!J48</f>
        <v>0</v>
      </c>
      <c r="N26" s="259">
        <f>'選手名簿入力'!K48</f>
        <v>0</v>
      </c>
      <c r="O26" s="259"/>
      <c r="P26" s="9">
        <f>'選手名簿入力'!L48</f>
        <v>0</v>
      </c>
      <c r="Q26" s="9">
        <f>'選手名簿入力'!M48</f>
        <v>0</v>
      </c>
      <c r="R26" s="9">
        <f>'選手名簿入力'!N48</f>
        <v>0</v>
      </c>
      <c r="S26" s="13">
        <f>'選手名簿入力'!O48</f>
        <v>0</v>
      </c>
      <c r="T26" s="16"/>
      <c r="U26" s="133"/>
      <c r="V26" s="16"/>
      <c r="W26" s="18">
        <f>'選手名簿入力'!J68</f>
        <v>0</v>
      </c>
      <c r="X26" s="259">
        <f>'選手名簿入力'!T48</f>
        <v>0</v>
      </c>
      <c r="Y26" s="259"/>
      <c r="Z26" s="9">
        <f>'選手名簿入力'!L68</f>
        <v>0</v>
      </c>
      <c r="AA26" s="9">
        <f>'選手名簿入力'!M68</f>
        <v>0</v>
      </c>
      <c r="AB26" s="9">
        <f>'選手名簿入力'!N68</f>
        <v>0</v>
      </c>
      <c r="AC26" s="13">
        <f>'選手名簿入力'!O68</f>
        <v>0</v>
      </c>
      <c r="AD26" s="128"/>
    </row>
    <row r="27" spans="1:30" ht="20.25" customHeight="1">
      <c r="A27" s="128"/>
      <c r="B27" s="16"/>
      <c r="C27" s="18">
        <f>'選手名簿入力'!J29</f>
        <v>0</v>
      </c>
      <c r="D27" s="259">
        <f>'選手名簿入力'!K29</f>
        <v>0</v>
      </c>
      <c r="E27" s="259"/>
      <c r="F27" s="9">
        <f>'選手名簿入力'!L29</f>
        <v>0</v>
      </c>
      <c r="G27" s="9">
        <f>'選手名簿入力'!M29</f>
        <v>0</v>
      </c>
      <c r="H27" s="9">
        <f>'選手名簿入力'!N29</f>
        <v>0</v>
      </c>
      <c r="I27" s="13">
        <f>'選手名簿入力'!O29</f>
        <v>0</v>
      </c>
      <c r="J27" s="26"/>
      <c r="K27" s="133"/>
      <c r="L27" s="16"/>
      <c r="M27" s="18">
        <f>'選手名簿入力'!J49</f>
        <v>0</v>
      </c>
      <c r="N27" s="259">
        <f>'選手名簿入力'!K49</f>
        <v>0</v>
      </c>
      <c r="O27" s="259"/>
      <c r="P27" s="9">
        <f>'選手名簿入力'!L49</f>
        <v>0</v>
      </c>
      <c r="Q27" s="9">
        <f>'選手名簿入力'!M49</f>
        <v>0</v>
      </c>
      <c r="R27" s="9">
        <f>'選手名簿入力'!N49</f>
        <v>0</v>
      </c>
      <c r="S27" s="13">
        <f>'選手名簿入力'!O49</f>
        <v>0</v>
      </c>
      <c r="T27" s="16"/>
      <c r="U27" s="133"/>
      <c r="V27" s="16"/>
      <c r="W27" s="18">
        <f>'選手名簿入力'!J69</f>
        <v>0</v>
      </c>
      <c r="X27" s="259">
        <f>'選手名簿入力'!T49</f>
        <v>0</v>
      </c>
      <c r="Y27" s="259"/>
      <c r="Z27" s="9">
        <f>'選手名簿入力'!L69</f>
        <v>0</v>
      </c>
      <c r="AA27" s="9">
        <f>'選手名簿入力'!M69</f>
        <v>0</v>
      </c>
      <c r="AB27" s="9">
        <f>'選手名簿入力'!N69</f>
        <v>0</v>
      </c>
      <c r="AC27" s="13">
        <f>'選手名簿入力'!O69</f>
        <v>0</v>
      </c>
      <c r="AD27" s="128"/>
    </row>
    <row r="28" spans="1:30" ht="20.25" customHeight="1">
      <c r="A28" s="128"/>
      <c r="B28" s="16"/>
      <c r="C28" s="18">
        <f>'選手名簿入力'!J30</f>
        <v>0</v>
      </c>
      <c r="D28" s="259">
        <f>'選手名簿入力'!K30</f>
        <v>0</v>
      </c>
      <c r="E28" s="259"/>
      <c r="F28" s="9">
        <f>'選手名簿入力'!L30</f>
        <v>0</v>
      </c>
      <c r="G28" s="9">
        <f>'選手名簿入力'!M30</f>
        <v>0</v>
      </c>
      <c r="H28" s="9">
        <f>'選手名簿入力'!N30</f>
        <v>0</v>
      </c>
      <c r="I28" s="13">
        <f>'選手名簿入力'!O30</f>
        <v>0</v>
      </c>
      <c r="J28" s="26"/>
      <c r="K28" s="133"/>
      <c r="L28" s="16"/>
      <c r="M28" s="18">
        <f>'選手名簿入力'!J50</f>
        <v>0</v>
      </c>
      <c r="N28" s="259">
        <f>'選手名簿入力'!K50</f>
        <v>0</v>
      </c>
      <c r="O28" s="259"/>
      <c r="P28" s="9">
        <f>'選手名簿入力'!L50</f>
        <v>0</v>
      </c>
      <c r="Q28" s="9">
        <f>'選手名簿入力'!M50</f>
        <v>0</v>
      </c>
      <c r="R28" s="9">
        <f>'選手名簿入力'!N50</f>
        <v>0</v>
      </c>
      <c r="S28" s="13">
        <f>'選手名簿入力'!O50</f>
        <v>0</v>
      </c>
      <c r="T28" s="16"/>
      <c r="U28" s="133"/>
      <c r="V28" s="16"/>
      <c r="W28" s="18">
        <f>'選手名簿入力'!J70</f>
        <v>0</v>
      </c>
      <c r="X28" s="259">
        <f>'選手名簿入力'!T50</f>
        <v>0</v>
      </c>
      <c r="Y28" s="259"/>
      <c r="Z28" s="9">
        <f>'選手名簿入力'!L70</f>
        <v>0</v>
      </c>
      <c r="AA28" s="9">
        <f>'選手名簿入力'!M70</f>
        <v>0</v>
      </c>
      <c r="AB28" s="9">
        <f>'選手名簿入力'!N70</f>
        <v>0</v>
      </c>
      <c r="AC28" s="13">
        <f>'選手名簿入力'!O70</f>
        <v>0</v>
      </c>
      <c r="AD28" s="128"/>
    </row>
    <row r="29" spans="1:30" ht="20.25" customHeight="1">
      <c r="A29" s="128"/>
      <c r="B29" s="16"/>
      <c r="C29" s="18">
        <f>'選手名簿入力'!J31</f>
        <v>0</v>
      </c>
      <c r="D29" s="259">
        <f>'選手名簿入力'!K31</f>
        <v>0</v>
      </c>
      <c r="E29" s="259"/>
      <c r="F29" s="9">
        <f>'選手名簿入力'!L31</f>
        <v>0</v>
      </c>
      <c r="G29" s="9">
        <f>'選手名簿入力'!M31</f>
        <v>0</v>
      </c>
      <c r="H29" s="9">
        <f>'選手名簿入力'!N31</f>
        <v>0</v>
      </c>
      <c r="I29" s="19">
        <f>'選手名簿入力'!O31</f>
        <v>0</v>
      </c>
      <c r="J29" s="26"/>
      <c r="K29" s="133"/>
      <c r="L29" s="16"/>
      <c r="M29" s="18">
        <f>'選手名簿入力'!J51</f>
        <v>0</v>
      </c>
      <c r="N29" s="259">
        <f>'選手名簿入力'!K51</f>
        <v>0</v>
      </c>
      <c r="O29" s="259"/>
      <c r="P29" s="9">
        <f>'選手名簿入力'!L51</f>
        <v>0</v>
      </c>
      <c r="Q29" s="9">
        <f>'選手名簿入力'!M51</f>
        <v>0</v>
      </c>
      <c r="R29" s="9">
        <f>'選手名簿入力'!N51</f>
        <v>0</v>
      </c>
      <c r="S29" s="19">
        <f>'選手名簿入力'!O51</f>
        <v>0</v>
      </c>
      <c r="T29" s="16"/>
      <c r="U29" s="133"/>
      <c r="V29" s="16"/>
      <c r="W29" s="18">
        <f>'選手名簿入力'!J71</f>
        <v>0</v>
      </c>
      <c r="X29" s="259">
        <f>'選手名簿入力'!T51</f>
        <v>0</v>
      </c>
      <c r="Y29" s="259"/>
      <c r="Z29" s="9">
        <f>'選手名簿入力'!L71</f>
        <v>0</v>
      </c>
      <c r="AA29" s="9">
        <f>'選手名簿入力'!M71</f>
        <v>0</v>
      </c>
      <c r="AB29" s="9">
        <f>'選手名簿入力'!N71</f>
        <v>0</v>
      </c>
      <c r="AC29" s="19">
        <f>'選手名簿入力'!O71</f>
        <v>0</v>
      </c>
      <c r="AD29" s="128"/>
    </row>
    <row r="30" spans="1:30" ht="20.25" customHeight="1">
      <c r="A30" s="128"/>
      <c r="B30" s="16"/>
      <c r="C30" s="18">
        <f>'選手名簿入力'!J32</f>
        <v>0</v>
      </c>
      <c r="D30" s="259">
        <f>'選手名簿入力'!K32</f>
        <v>0</v>
      </c>
      <c r="E30" s="259"/>
      <c r="F30" s="9">
        <f>'選手名簿入力'!L32</f>
        <v>0</v>
      </c>
      <c r="G30" s="9">
        <f>'選手名簿入力'!M32</f>
        <v>0</v>
      </c>
      <c r="H30" s="9">
        <f>'選手名簿入力'!N32</f>
        <v>0</v>
      </c>
      <c r="I30" s="19">
        <f>'選手名簿入力'!O32</f>
        <v>0</v>
      </c>
      <c r="J30" s="26"/>
      <c r="K30" s="133"/>
      <c r="L30" s="16"/>
      <c r="M30" s="18">
        <f>'選手名簿入力'!J52</f>
        <v>0</v>
      </c>
      <c r="N30" s="259">
        <f>'選手名簿入力'!K52</f>
        <v>0</v>
      </c>
      <c r="O30" s="259"/>
      <c r="P30" s="9">
        <f>'選手名簿入力'!L52</f>
        <v>0</v>
      </c>
      <c r="Q30" s="9">
        <f>'選手名簿入力'!M52</f>
        <v>0</v>
      </c>
      <c r="R30" s="9">
        <f>'選手名簿入力'!N52</f>
        <v>0</v>
      </c>
      <c r="S30" s="19">
        <f>'選手名簿入力'!O52</f>
        <v>0</v>
      </c>
      <c r="T30" s="16"/>
      <c r="U30" s="133"/>
      <c r="V30" s="16"/>
      <c r="W30" s="18">
        <f>'選手名簿入力'!J72</f>
        <v>0</v>
      </c>
      <c r="X30" s="259">
        <f>'選手名簿入力'!T52</f>
        <v>0</v>
      </c>
      <c r="Y30" s="259"/>
      <c r="Z30" s="9">
        <f>'選手名簿入力'!L72</f>
        <v>0</v>
      </c>
      <c r="AA30" s="9">
        <f>'選手名簿入力'!M72</f>
        <v>0</v>
      </c>
      <c r="AB30" s="9">
        <f>'選手名簿入力'!N72</f>
        <v>0</v>
      </c>
      <c r="AC30" s="19">
        <f>'選手名簿入力'!O72</f>
        <v>0</v>
      </c>
      <c r="AD30" s="128"/>
    </row>
    <row r="31" spans="1:30" ht="20.25" customHeight="1" thickBot="1">
      <c r="A31" s="128"/>
      <c r="B31" s="16"/>
      <c r="C31" s="20">
        <f>'選手名簿入力'!J33</f>
        <v>0</v>
      </c>
      <c r="D31" s="253">
        <f>'選手名簿入力'!K33</f>
        <v>0</v>
      </c>
      <c r="E31" s="254"/>
      <c r="F31" s="14">
        <f>'選手名簿入力'!L33</f>
        <v>0</v>
      </c>
      <c r="G31" s="14">
        <f>'選手名簿入力'!M33</f>
        <v>0</v>
      </c>
      <c r="H31" s="14">
        <f>'選手名簿入力'!N33</f>
        <v>0</v>
      </c>
      <c r="I31" s="15">
        <f>'選手名簿入力'!O33</f>
        <v>0</v>
      </c>
      <c r="J31" s="26"/>
      <c r="K31" s="133"/>
      <c r="L31" s="16"/>
      <c r="M31" s="20">
        <f>'選手名簿入力'!J53</f>
        <v>0</v>
      </c>
      <c r="N31" s="286">
        <f>'選手名簿入力'!K53</f>
        <v>0</v>
      </c>
      <c r="O31" s="286"/>
      <c r="P31" s="14">
        <f>'選手名簿入力'!L53</f>
        <v>0</v>
      </c>
      <c r="Q31" s="14">
        <f>'選手名簿入力'!M53</f>
        <v>0</v>
      </c>
      <c r="R31" s="14">
        <f>'選手名簿入力'!N53</f>
        <v>0</v>
      </c>
      <c r="S31" s="15">
        <f>'選手名簿入力'!O53</f>
        <v>0</v>
      </c>
      <c r="T31" s="16"/>
      <c r="U31" s="133"/>
      <c r="V31" s="16"/>
      <c r="W31" s="20">
        <f>'選手名簿入力'!J73</f>
        <v>0</v>
      </c>
      <c r="X31" s="253">
        <f>'選手名簿入力'!T53</f>
        <v>0</v>
      </c>
      <c r="Y31" s="254"/>
      <c r="Z31" s="14">
        <f>'選手名簿入力'!L73</f>
        <v>0</v>
      </c>
      <c r="AA31" s="14">
        <f>'選手名簿入力'!M73</f>
        <v>0</v>
      </c>
      <c r="AB31" s="14">
        <f>'選手名簿入力'!N73</f>
        <v>0</v>
      </c>
      <c r="AC31" s="15">
        <f>'選手名簿入力'!O73</f>
        <v>0</v>
      </c>
      <c r="AD31" s="128"/>
    </row>
    <row r="32" spans="1:30" ht="11.25" customHeight="1">
      <c r="A32" s="128"/>
      <c r="B32" s="16"/>
      <c r="C32" s="16"/>
      <c r="D32" s="16"/>
      <c r="E32" s="16"/>
      <c r="F32" s="16"/>
      <c r="G32" s="16"/>
      <c r="H32" s="16"/>
      <c r="I32" s="16"/>
      <c r="J32" s="16"/>
      <c r="K32" s="128"/>
      <c r="L32" s="16"/>
      <c r="M32" s="16"/>
      <c r="N32" s="16"/>
      <c r="O32" s="16"/>
      <c r="P32" s="16"/>
      <c r="Q32" s="16"/>
      <c r="R32" s="16"/>
      <c r="S32" s="16"/>
      <c r="T32" s="16"/>
      <c r="U32" s="128"/>
      <c r="V32" s="16"/>
      <c r="W32" s="16"/>
      <c r="X32" s="16"/>
      <c r="Y32" s="16"/>
      <c r="Z32" s="16"/>
      <c r="AA32" s="16"/>
      <c r="AB32" s="16"/>
      <c r="AC32" s="16"/>
      <c r="AD32" s="128"/>
    </row>
    <row r="33" spans="1:30" ht="22.5" customHeight="1">
      <c r="A33" s="128"/>
      <c r="B33" s="16"/>
      <c r="C33" s="255" t="s">
        <v>19</v>
      </c>
      <c r="D33" s="255"/>
      <c r="E33" s="255"/>
      <c r="F33" s="255"/>
      <c r="G33" s="255"/>
      <c r="H33" s="255"/>
      <c r="I33" s="255"/>
      <c r="J33" s="21"/>
      <c r="K33" s="134"/>
      <c r="L33" s="16"/>
      <c r="M33" s="255" t="s">
        <v>19</v>
      </c>
      <c r="N33" s="255"/>
      <c r="O33" s="255"/>
      <c r="P33" s="255"/>
      <c r="Q33" s="255"/>
      <c r="R33" s="255"/>
      <c r="S33" s="255"/>
      <c r="T33" s="16"/>
      <c r="U33" s="134"/>
      <c r="V33" s="16"/>
      <c r="W33" s="255" t="s">
        <v>19</v>
      </c>
      <c r="X33" s="255"/>
      <c r="Y33" s="255"/>
      <c r="Z33" s="255"/>
      <c r="AA33" s="255"/>
      <c r="AB33" s="255"/>
      <c r="AC33" s="255"/>
      <c r="AD33" s="128"/>
    </row>
    <row r="34" spans="1:30" ht="13.5" customHeight="1">
      <c r="A34" s="128"/>
      <c r="B34" s="16"/>
      <c r="C34" s="16"/>
      <c r="D34" s="16"/>
      <c r="E34" s="16"/>
      <c r="F34" s="16"/>
      <c r="G34" s="16"/>
      <c r="H34" s="16"/>
      <c r="I34" s="16"/>
      <c r="J34" s="16"/>
      <c r="K34" s="128"/>
      <c r="L34" s="16"/>
      <c r="M34" s="16"/>
      <c r="N34" s="16"/>
      <c r="O34" s="16"/>
      <c r="P34" s="16"/>
      <c r="Q34" s="16"/>
      <c r="R34" s="16"/>
      <c r="S34" s="16"/>
      <c r="T34" s="16"/>
      <c r="U34" s="128"/>
      <c r="V34" s="16"/>
      <c r="W34" s="16"/>
      <c r="X34" s="16"/>
      <c r="Y34" s="16"/>
      <c r="Z34" s="16"/>
      <c r="AA34" s="16"/>
      <c r="AB34" s="16"/>
      <c r="AC34" s="16"/>
      <c r="AD34" s="128"/>
    </row>
    <row r="35" spans="1:30" ht="14.25">
      <c r="A35" s="128"/>
      <c r="B35" s="16"/>
      <c r="C35" s="256" t="str">
        <f>'選手名簿入力'!$Q$24</f>
        <v>令和元年５月1日</v>
      </c>
      <c r="D35" s="257"/>
      <c r="E35" s="258" t="str">
        <f>'選手名簿入力'!$R$15</f>
        <v>▲▲▲</v>
      </c>
      <c r="F35" s="258"/>
      <c r="G35" s="22" t="s">
        <v>20</v>
      </c>
      <c r="H35" s="258" t="str">
        <f>'選手名簿入力'!$Q$18</f>
        <v>■■　■■</v>
      </c>
      <c r="I35" s="258"/>
      <c r="J35" s="27"/>
      <c r="K35" s="135"/>
      <c r="L35" s="16"/>
      <c r="M35" s="256" t="str">
        <f>'選手名簿入力'!$Q$24</f>
        <v>令和元年５月1日</v>
      </c>
      <c r="N35" s="257"/>
      <c r="O35" s="258" t="str">
        <f>'選手名簿入力'!$R$15</f>
        <v>▲▲▲</v>
      </c>
      <c r="P35" s="258"/>
      <c r="Q35" s="22" t="s">
        <v>20</v>
      </c>
      <c r="R35" s="258" t="str">
        <f>'選手名簿入力'!$Q$18</f>
        <v>■■　■■</v>
      </c>
      <c r="S35" s="258"/>
      <c r="T35" s="16"/>
      <c r="U35" s="135"/>
      <c r="V35" s="16"/>
      <c r="W35" s="256" t="str">
        <f>'選手名簿入力'!$Q$24</f>
        <v>令和元年５月1日</v>
      </c>
      <c r="X35" s="257"/>
      <c r="Y35" s="258" t="str">
        <f>'選手名簿入力'!$R$15</f>
        <v>▲▲▲</v>
      </c>
      <c r="Z35" s="258"/>
      <c r="AA35" s="22" t="s">
        <v>20</v>
      </c>
      <c r="AB35" s="258" t="str">
        <f>'選手名簿入力'!$Q$18</f>
        <v>■■　■■</v>
      </c>
      <c r="AC35" s="258"/>
      <c r="AD35" s="128"/>
    </row>
    <row r="36" spans="1:30" ht="13.5" customHeight="1">
      <c r="A36" s="128"/>
      <c r="B36" s="16"/>
      <c r="C36" s="16"/>
      <c r="D36" s="16"/>
      <c r="E36" s="16"/>
      <c r="F36" s="16"/>
      <c r="G36" s="16"/>
      <c r="H36" s="16"/>
      <c r="I36" s="16"/>
      <c r="J36" s="16"/>
      <c r="K36" s="128"/>
      <c r="L36" s="16"/>
      <c r="M36" s="16"/>
      <c r="N36" s="16"/>
      <c r="O36" s="16"/>
      <c r="P36" s="16"/>
      <c r="Q36" s="16"/>
      <c r="R36" s="16"/>
      <c r="S36" s="16"/>
      <c r="T36" s="16"/>
      <c r="U36" s="128"/>
      <c r="V36" s="16"/>
      <c r="W36" s="16"/>
      <c r="X36" s="16"/>
      <c r="Y36" s="16"/>
      <c r="Z36" s="16"/>
      <c r="AA36" s="16"/>
      <c r="AB36" s="16"/>
      <c r="AC36" s="16"/>
      <c r="AD36" s="128"/>
    </row>
    <row r="37" spans="1:30" ht="19.5" customHeight="1">
      <c r="A37" s="128"/>
      <c r="B37" s="16"/>
      <c r="C37" s="16" t="s">
        <v>21</v>
      </c>
      <c r="D37" s="16"/>
      <c r="E37" s="16"/>
      <c r="F37" s="16"/>
      <c r="G37" s="16"/>
      <c r="H37" s="16"/>
      <c r="I37" s="16"/>
      <c r="J37" s="16"/>
      <c r="K37" s="128"/>
      <c r="L37" s="16"/>
      <c r="M37" s="16" t="s">
        <v>21</v>
      </c>
      <c r="N37" s="16"/>
      <c r="O37" s="16"/>
      <c r="P37" s="16"/>
      <c r="Q37" s="16"/>
      <c r="R37" s="16"/>
      <c r="S37" s="16"/>
      <c r="T37" s="16"/>
      <c r="U37" s="128"/>
      <c r="V37" s="16"/>
      <c r="W37" s="16" t="s">
        <v>21</v>
      </c>
      <c r="X37" s="16"/>
      <c r="Y37" s="16"/>
      <c r="Z37" s="16"/>
      <c r="AA37" s="16"/>
      <c r="AB37" s="16"/>
      <c r="AC37" s="16"/>
      <c r="AD37" s="128"/>
    </row>
    <row r="38" spans="1:30" ht="19.5" customHeight="1">
      <c r="A38" s="128"/>
      <c r="B38" s="16"/>
      <c r="C38" s="16" t="s">
        <v>22</v>
      </c>
      <c r="D38" s="16"/>
      <c r="E38" s="16"/>
      <c r="F38" s="16"/>
      <c r="G38" s="16"/>
      <c r="H38" s="16"/>
      <c r="I38" s="16"/>
      <c r="J38" s="16"/>
      <c r="K38" s="128"/>
      <c r="L38" s="16"/>
      <c r="M38" s="16" t="s">
        <v>22</v>
      </c>
      <c r="N38" s="16"/>
      <c r="O38" s="16"/>
      <c r="P38" s="16"/>
      <c r="Q38" s="16"/>
      <c r="R38" s="16"/>
      <c r="S38" s="16"/>
      <c r="T38" s="16"/>
      <c r="U38" s="128"/>
      <c r="V38" s="16"/>
      <c r="W38" s="16" t="s">
        <v>22</v>
      </c>
      <c r="X38" s="16"/>
      <c r="Y38" s="16"/>
      <c r="Z38" s="16"/>
      <c r="AA38" s="16"/>
      <c r="AB38" s="16"/>
      <c r="AC38" s="16"/>
      <c r="AD38" s="128"/>
    </row>
    <row r="39" spans="1:30" ht="19.5" customHeight="1">
      <c r="A39" s="128"/>
      <c r="B39" s="16"/>
      <c r="C39" s="16" t="s">
        <v>71</v>
      </c>
      <c r="D39" s="16"/>
      <c r="E39" s="16"/>
      <c r="F39" s="16"/>
      <c r="G39" s="16"/>
      <c r="H39" s="16"/>
      <c r="I39" s="16"/>
      <c r="J39" s="16"/>
      <c r="K39" s="128"/>
      <c r="L39" s="16"/>
      <c r="M39" s="16" t="s">
        <v>71</v>
      </c>
      <c r="N39" s="16"/>
      <c r="O39" s="16"/>
      <c r="P39" s="16"/>
      <c r="Q39" s="16"/>
      <c r="R39" s="16"/>
      <c r="S39" s="16"/>
      <c r="T39" s="16"/>
      <c r="U39" s="128"/>
      <c r="V39" s="16"/>
      <c r="W39" s="16" t="s">
        <v>71</v>
      </c>
      <c r="X39" s="16"/>
      <c r="Y39" s="16"/>
      <c r="Z39" s="16"/>
      <c r="AA39" s="16"/>
      <c r="AB39" s="16"/>
      <c r="AC39" s="16"/>
      <c r="AD39" s="128"/>
    </row>
    <row r="40" spans="1:30" ht="19.5" customHeight="1">
      <c r="A40" s="128"/>
      <c r="B40" s="16"/>
      <c r="C40" s="16" t="s">
        <v>124</v>
      </c>
      <c r="D40" s="16"/>
      <c r="E40" s="16"/>
      <c r="F40" s="16"/>
      <c r="G40" s="16"/>
      <c r="H40" s="16"/>
      <c r="I40" s="16"/>
      <c r="J40" s="16"/>
      <c r="K40" s="128"/>
      <c r="L40" s="16"/>
      <c r="M40" s="16" t="s">
        <v>124</v>
      </c>
      <c r="N40" s="16"/>
      <c r="O40" s="16"/>
      <c r="P40" s="16"/>
      <c r="Q40" s="16"/>
      <c r="R40" s="16"/>
      <c r="S40" s="16"/>
      <c r="T40" s="16"/>
      <c r="U40" s="128"/>
      <c r="V40" s="16"/>
      <c r="W40" s="16" t="s">
        <v>124</v>
      </c>
      <c r="X40" s="16"/>
      <c r="Y40" s="16"/>
      <c r="Z40" s="16"/>
      <c r="AA40" s="16"/>
      <c r="AB40" s="16"/>
      <c r="AC40" s="16"/>
      <c r="AD40" s="128"/>
    </row>
    <row r="41" spans="1:30" ht="19.5" customHeight="1">
      <c r="A41" s="128"/>
      <c r="B41" s="16"/>
      <c r="C41" s="16"/>
      <c r="D41" s="16"/>
      <c r="E41" s="16"/>
      <c r="F41" s="16"/>
      <c r="G41" s="16"/>
      <c r="H41" s="16"/>
      <c r="I41" s="16"/>
      <c r="J41" s="16"/>
      <c r="K41" s="128"/>
      <c r="L41" s="16"/>
      <c r="M41" s="16"/>
      <c r="N41" s="16"/>
      <c r="O41" s="16"/>
      <c r="P41" s="16"/>
      <c r="Q41" s="16"/>
      <c r="R41" s="16"/>
      <c r="S41" s="16"/>
      <c r="T41" s="16"/>
      <c r="U41" s="128"/>
      <c r="V41" s="16"/>
      <c r="W41" s="16"/>
      <c r="X41" s="16"/>
      <c r="Y41" s="16"/>
      <c r="Z41" s="16"/>
      <c r="AA41" s="16"/>
      <c r="AB41" s="16"/>
      <c r="AC41" s="16"/>
      <c r="AD41" s="128"/>
    </row>
    <row r="42" spans="1:30" ht="13.5">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row>
  </sheetData>
  <sheetProtection/>
  <mergeCells count="126">
    <mergeCell ref="C3:I3"/>
    <mergeCell ref="M3:S3"/>
    <mergeCell ref="W3:AC3"/>
    <mergeCell ref="C4:D4"/>
    <mergeCell ref="E4:G4"/>
    <mergeCell ref="H4:I4"/>
    <mergeCell ref="M4:N4"/>
    <mergeCell ref="O4:Q4"/>
    <mergeCell ref="R4:S4"/>
    <mergeCell ref="W4:X4"/>
    <mergeCell ref="Y4:AA4"/>
    <mergeCell ref="AB4:AC4"/>
    <mergeCell ref="C5:D5"/>
    <mergeCell ref="E5:F5"/>
    <mergeCell ref="G5:I5"/>
    <mergeCell ref="M5:N5"/>
    <mergeCell ref="O5:P5"/>
    <mergeCell ref="Q5:S5"/>
    <mergeCell ref="W5:X5"/>
    <mergeCell ref="Y5:Z5"/>
    <mergeCell ref="AA5:AC5"/>
    <mergeCell ref="C6:D6"/>
    <mergeCell ref="E6:F6"/>
    <mergeCell ref="M6:N6"/>
    <mergeCell ref="O6:P6"/>
    <mergeCell ref="W6:X6"/>
    <mergeCell ref="Y6:Z6"/>
    <mergeCell ref="C7:D7"/>
    <mergeCell ref="E7:F7"/>
    <mergeCell ref="M7:N7"/>
    <mergeCell ref="O7:P7"/>
    <mergeCell ref="W7:X7"/>
    <mergeCell ref="Y7:Z7"/>
    <mergeCell ref="C8:D8"/>
    <mergeCell ref="E8:F8"/>
    <mergeCell ref="G8:I8"/>
    <mergeCell ref="M8:N8"/>
    <mergeCell ref="O8:P8"/>
    <mergeCell ref="Q8:S8"/>
    <mergeCell ref="W8:X8"/>
    <mergeCell ref="Y8:Z8"/>
    <mergeCell ref="AA8:AC8"/>
    <mergeCell ref="C9:D9"/>
    <mergeCell ref="E9:F9"/>
    <mergeCell ref="G9:I9"/>
    <mergeCell ref="M9:N9"/>
    <mergeCell ref="O9:P9"/>
    <mergeCell ref="Q9:S9"/>
    <mergeCell ref="W9:X9"/>
    <mergeCell ref="Y9:Z9"/>
    <mergeCell ref="AA9:AC9"/>
    <mergeCell ref="D11:E11"/>
    <mergeCell ref="N11:O11"/>
    <mergeCell ref="X11:Y11"/>
    <mergeCell ref="D12:E12"/>
    <mergeCell ref="N12:O12"/>
    <mergeCell ref="X12:Y12"/>
    <mergeCell ref="D13:E13"/>
    <mergeCell ref="N13:O13"/>
    <mergeCell ref="X13:Y13"/>
    <mergeCell ref="D14:E14"/>
    <mergeCell ref="N14:O14"/>
    <mergeCell ref="X14:Y14"/>
    <mergeCell ref="D15:E15"/>
    <mergeCell ref="N15:O15"/>
    <mergeCell ref="X15:Y15"/>
    <mergeCell ref="D16:E16"/>
    <mergeCell ref="N16:O16"/>
    <mergeCell ref="X16:Y16"/>
    <mergeCell ref="D17:E17"/>
    <mergeCell ref="N17:O17"/>
    <mergeCell ref="X17:Y17"/>
    <mergeCell ref="D18:E18"/>
    <mergeCell ref="N18:O18"/>
    <mergeCell ref="X18:Y18"/>
    <mergeCell ref="D19:E19"/>
    <mergeCell ref="N19:O19"/>
    <mergeCell ref="X19:Y19"/>
    <mergeCell ref="D20:E20"/>
    <mergeCell ref="N20:O20"/>
    <mergeCell ref="X20:Y20"/>
    <mergeCell ref="D21:E21"/>
    <mergeCell ref="N21:O21"/>
    <mergeCell ref="X21:Y21"/>
    <mergeCell ref="D22:E22"/>
    <mergeCell ref="N22:O22"/>
    <mergeCell ref="X22:Y22"/>
    <mergeCell ref="D23:E23"/>
    <mergeCell ref="N23:O23"/>
    <mergeCell ref="X23:Y23"/>
    <mergeCell ref="D24:E24"/>
    <mergeCell ref="N24:O24"/>
    <mergeCell ref="X24:Y24"/>
    <mergeCell ref="D25:E25"/>
    <mergeCell ref="N25:O25"/>
    <mergeCell ref="X25:Y25"/>
    <mergeCell ref="D26:E26"/>
    <mergeCell ref="N26:O26"/>
    <mergeCell ref="X26:Y26"/>
    <mergeCell ref="D27:E27"/>
    <mergeCell ref="N27:O27"/>
    <mergeCell ref="X27:Y27"/>
    <mergeCell ref="D28:E28"/>
    <mergeCell ref="N28:O28"/>
    <mergeCell ref="X28:Y28"/>
    <mergeCell ref="D29:E29"/>
    <mergeCell ref="N29:O29"/>
    <mergeCell ref="X29:Y29"/>
    <mergeCell ref="D30:E30"/>
    <mergeCell ref="N30:O30"/>
    <mergeCell ref="X30:Y30"/>
    <mergeCell ref="D31:E31"/>
    <mergeCell ref="N31:O31"/>
    <mergeCell ref="X31:Y31"/>
    <mergeCell ref="C33:I33"/>
    <mergeCell ref="M33:S33"/>
    <mergeCell ref="W33:AC33"/>
    <mergeCell ref="W35:X35"/>
    <mergeCell ref="Y35:Z35"/>
    <mergeCell ref="AB35:AC35"/>
    <mergeCell ref="C35:D35"/>
    <mergeCell ref="E35:F35"/>
    <mergeCell ref="H35:I35"/>
    <mergeCell ref="M35:N35"/>
    <mergeCell ref="O35:P35"/>
    <mergeCell ref="R35:S35"/>
  </mergeCells>
  <printOptions horizontalCentered="1" verticalCentered="1"/>
  <pageMargins left="0" right="0" top="0" bottom="0" header="0" footer="0"/>
  <pageSetup horizontalDpi="600" verticalDpi="600" orientation="portrait" paperSize="9" scale="110" r:id="rId1"/>
</worksheet>
</file>

<file path=xl/worksheets/sheet6.xml><?xml version="1.0" encoding="utf-8"?>
<worksheet xmlns="http://schemas.openxmlformats.org/spreadsheetml/2006/main" xmlns:r="http://schemas.openxmlformats.org/officeDocument/2006/relationships">
  <dimension ref="A1:U71"/>
  <sheetViews>
    <sheetView showZeros="0" zoomScale="80" zoomScaleNormal="80" zoomScalePageLayoutView="0" workbookViewId="0" topLeftCell="A19">
      <selection activeCell="A1" sqref="A1"/>
    </sheetView>
  </sheetViews>
  <sheetFormatPr defaultColWidth="0" defaultRowHeight="13.5" zeroHeight="1"/>
  <cols>
    <col min="1" max="1" width="3.875" style="0" customWidth="1"/>
    <col min="2" max="2" width="2.50390625" style="1" customWidth="1"/>
    <col min="3" max="3" width="7.625" style="0" customWidth="1"/>
    <col min="4" max="5" width="15.625" style="0" customWidth="1"/>
    <col min="6" max="9" width="11.625" style="0" customWidth="1"/>
    <col min="10" max="10" width="2.50390625" style="0" customWidth="1"/>
    <col min="11" max="11" width="3.75390625" style="0" customWidth="1"/>
    <col min="12" max="12" width="2.50390625" style="16" customWidth="1"/>
    <col min="13" max="13" width="7.625" style="16" customWidth="1"/>
    <col min="14" max="15" width="15.625" style="16" customWidth="1"/>
    <col min="16" max="19" width="11.625" style="16" customWidth="1"/>
    <col min="20" max="20" width="2.50390625" style="16" customWidth="1"/>
    <col min="21" max="21" width="3.75390625" style="0" customWidth="1"/>
    <col min="22" max="16384" width="0" style="0" hidden="1" customWidth="1"/>
  </cols>
  <sheetData>
    <row r="1" spans="1:21" ht="13.5">
      <c r="A1" s="128"/>
      <c r="B1" s="128"/>
      <c r="C1" s="128"/>
      <c r="D1" s="128"/>
      <c r="E1" s="128"/>
      <c r="F1" s="128"/>
      <c r="G1" s="128"/>
      <c r="H1" s="128"/>
      <c r="I1" s="128"/>
      <c r="J1" s="128"/>
      <c r="K1" s="128"/>
      <c r="L1" s="128"/>
      <c r="M1" s="128"/>
      <c r="N1" s="128"/>
      <c r="O1" s="128"/>
      <c r="P1" s="128"/>
      <c r="Q1" s="128"/>
      <c r="R1" s="128"/>
      <c r="S1" s="128"/>
      <c r="T1" s="128"/>
      <c r="U1" s="128"/>
    </row>
    <row r="2" spans="1:21" s="1" customFormat="1" ht="13.5">
      <c r="A2" s="128"/>
      <c r="B2" s="16"/>
      <c r="C2" s="16"/>
      <c r="D2" s="16"/>
      <c r="E2" s="16"/>
      <c r="F2" s="16"/>
      <c r="G2" s="16"/>
      <c r="H2" s="16"/>
      <c r="I2" s="16"/>
      <c r="J2" s="16"/>
      <c r="K2" s="128"/>
      <c r="L2" s="16"/>
      <c r="M2" s="16"/>
      <c r="N2" s="16"/>
      <c r="O2" s="16"/>
      <c r="P2" s="16"/>
      <c r="Q2" s="16"/>
      <c r="R2" s="16"/>
      <c r="S2" s="16"/>
      <c r="T2" s="16"/>
      <c r="U2" s="128"/>
    </row>
    <row r="3" spans="1:21" ht="24">
      <c r="A3" s="128"/>
      <c r="B3" s="16"/>
      <c r="C3" s="287" t="str">
        <f>"（　"&amp;'選手名簿入力'!$Q$9&amp;"　）"</f>
        <v>（　中頭　）</v>
      </c>
      <c r="D3" s="287"/>
      <c r="E3" s="288" t="s">
        <v>28</v>
      </c>
      <c r="F3" s="288"/>
      <c r="G3" s="288"/>
      <c r="H3" s="288"/>
      <c r="I3" s="288"/>
      <c r="J3" s="5"/>
      <c r="K3" s="129"/>
      <c r="M3" s="287" t="str">
        <f>"（　"&amp;'選手名簿入力'!$Q$9&amp;"　）"</f>
        <v>（　中頭　）</v>
      </c>
      <c r="N3" s="287"/>
      <c r="O3" s="288" t="s">
        <v>28</v>
      </c>
      <c r="P3" s="288"/>
      <c r="Q3" s="288"/>
      <c r="R3" s="288"/>
      <c r="S3" s="288"/>
      <c r="T3" s="5"/>
      <c r="U3" s="128"/>
    </row>
    <row r="4" spans="1:21" ht="24.75" thickBot="1">
      <c r="A4" s="128"/>
      <c r="B4" s="16"/>
      <c r="C4" s="289" t="str">
        <f>IF('選手名簿入力'!$Q$27=1,"参　加　申　込　書",IF('選手名簿入力'!$Q$27=2,"参　加　申　込　書  ＜代表の部＞","参　加　申　込　書  ＜１年の部＞"))</f>
        <v>参　加　申　込　書  ＜１年の部＞</v>
      </c>
      <c r="D4" s="289"/>
      <c r="E4" s="289"/>
      <c r="F4" s="289"/>
      <c r="G4" s="289"/>
      <c r="H4" s="289"/>
      <c r="I4" s="289"/>
      <c r="J4" s="23"/>
      <c r="K4" s="130"/>
      <c r="M4" s="289" t="str">
        <f>IF('選手名簿入力'!$Q$27=1,"参　加　申　込　書",IF('選手名簿入力'!$Q$27=2,"参　加　申　込　書  ＜代表の部＞","参　加　申　込　書  ＜１年の部＞"))</f>
        <v>参　加　申　込　書  ＜１年の部＞</v>
      </c>
      <c r="N4" s="289"/>
      <c r="O4" s="289"/>
      <c r="P4" s="289"/>
      <c r="Q4" s="289"/>
      <c r="R4" s="289"/>
      <c r="S4" s="289"/>
      <c r="T4" s="23"/>
      <c r="U4" s="128"/>
    </row>
    <row r="5" spans="1:21" ht="22.5" customHeight="1">
      <c r="A5" s="128"/>
      <c r="B5" s="16"/>
      <c r="C5" s="277" t="s">
        <v>11</v>
      </c>
      <c r="D5" s="270"/>
      <c r="E5" s="278" t="str">
        <f>'選手名簿入力'!$B$8</f>
        <v>▲▲▲中学校</v>
      </c>
      <c r="F5" s="279"/>
      <c r="G5" s="280"/>
      <c r="H5" s="281" t="s">
        <v>27</v>
      </c>
      <c r="I5" s="282"/>
      <c r="J5" s="24"/>
      <c r="K5" s="131"/>
      <c r="M5" s="277" t="s">
        <v>11</v>
      </c>
      <c r="N5" s="270"/>
      <c r="O5" s="278" t="str">
        <f>'選手名簿入力'!$J$8</f>
        <v>▲▲▲中学校</v>
      </c>
      <c r="P5" s="279"/>
      <c r="Q5" s="280"/>
      <c r="R5" s="281" t="s">
        <v>42</v>
      </c>
      <c r="S5" s="282"/>
      <c r="T5" s="24"/>
      <c r="U5" s="128"/>
    </row>
    <row r="6" spans="1:21" ht="22.5" customHeight="1">
      <c r="A6" s="128"/>
      <c r="B6" s="16"/>
      <c r="C6" s="271" t="s">
        <v>15</v>
      </c>
      <c r="D6" s="272"/>
      <c r="E6" s="274">
        <f>'選手名簿入力'!C9</f>
        <v>0</v>
      </c>
      <c r="F6" s="274"/>
      <c r="G6" s="272" t="s">
        <v>12</v>
      </c>
      <c r="H6" s="272"/>
      <c r="I6" s="283"/>
      <c r="J6" s="25"/>
      <c r="K6" s="132"/>
      <c r="M6" s="271" t="s">
        <v>15</v>
      </c>
      <c r="N6" s="272"/>
      <c r="O6" s="274">
        <f>'選手名簿入力'!K9</f>
        <v>0</v>
      </c>
      <c r="P6" s="274"/>
      <c r="Q6" s="272" t="s">
        <v>34</v>
      </c>
      <c r="R6" s="272"/>
      <c r="S6" s="283"/>
      <c r="T6" s="25"/>
      <c r="U6" s="128"/>
    </row>
    <row r="7" spans="1:21" ht="22.5" customHeight="1">
      <c r="A7" s="128"/>
      <c r="B7" s="16"/>
      <c r="C7" s="271" t="s">
        <v>13</v>
      </c>
      <c r="D7" s="272"/>
      <c r="E7" s="273">
        <f>'選手名簿入力'!$D$3</f>
        <v>0</v>
      </c>
      <c r="F7" s="273"/>
      <c r="G7" s="8" t="s">
        <v>14</v>
      </c>
      <c r="H7" s="8">
        <f>'選手名簿入力'!$F$9</f>
        <v>0</v>
      </c>
      <c r="I7" s="10">
        <f>'選手名簿入力'!F10</f>
        <v>0</v>
      </c>
      <c r="J7" s="25"/>
      <c r="K7" s="132"/>
      <c r="M7" s="271" t="s">
        <v>13</v>
      </c>
      <c r="N7" s="272"/>
      <c r="O7" s="273">
        <f>'選手名簿入力'!$L3</f>
        <v>0</v>
      </c>
      <c r="P7" s="273"/>
      <c r="Q7" s="8" t="s">
        <v>14</v>
      </c>
      <c r="R7" s="8">
        <f>'選手名簿入力'!$N9</f>
        <v>0</v>
      </c>
      <c r="S7" s="10">
        <f>'選手名簿入力'!$N10</f>
        <v>0</v>
      </c>
      <c r="T7" s="25"/>
      <c r="U7" s="128"/>
    </row>
    <row r="8" spans="1:21" ht="22.5" customHeight="1" thickBot="1">
      <c r="A8" s="128"/>
      <c r="B8" s="16"/>
      <c r="C8" s="271" t="s">
        <v>101</v>
      </c>
      <c r="D8" s="272"/>
      <c r="E8" s="274">
        <f>'選手名簿入力'!$C$10</f>
        <v>0</v>
      </c>
      <c r="F8" s="274"/>
      <c r="G8" s="11" t="s">
        <v>16</v>
      </c>
      <c r="H8" s="11">
        <f>'選手名簿入力'!F11</f>
        <v>0</v>
      </c>
      <c r="I8" s="12">
        <f>'選手名簿入力'!F12</f>
        <v>0</v>
      </c>
      <c r="J8" s="25"/>
      <c r="K8" s="132"/>
      <c r="M8" s="271" t="s">
        <v>101</v>
      </c>
      <c r="N8" s="272"/>
      <c r="O8" s="274">
        <f>'選手名簿入力'!$K10</f>
        <v>0</v>
      </c>
      <c r="P8" s="274"/>
      <c r="Q8" s="11" t="s">
        <v>35</v>
      </c>
      <c r="R8" s="11">
        <f>'選手名簿入力'!$N11</f>
        <v>0</v>
      </c>
      <c r="S8" s="12">
        <f>'選手名簿入力'!$N12</f>
        <v>0</v>
      </c>
      <c r="T8" s="25"/>
      <c r="U8" s="128"/>
    </row>
    <row r="9" spans="1:21" ht="22.5" customHeight="1">
      <c r="A9" s="128"/>
      <c r="B9" s="16"/>
      <c r="C9" s="271" t="s">
        <v>101</v>
      </c>
      <c r="D9" s="272"/>
      <c r="E9" s="274">
        <f>'選手名簿入力'!$C$11</f>
        <v>0</v>
      </c>
      <c r="F9" s="275"/>
      <c r="G9" s="260">
        <f>'選手名簿入力'!D4</f>
        <v>0</v>
      </c>
      <c r="H9" s="261"/>
      <c r="I9" s="262"/>
      <c r="J9" s="25"/>
      <c r="K9" s="132"/>
      <c r="M9" s="271" t="s">
        <v>101</v>
      </c>
      <c r="N9" s="272"/>
      <c r="O9" s="274">
        <f>'選手名簿入力'!$K11</f>
        <v>0</v>
      </c>
      <c r="P9" s="275"/>
      <c r="Q9" s="260">
        <f>'選手名簿入力'!L4</f>
        <v>0</v>
      </c>
      <c r="R9" s="261"/>
      <c r="S9" s="262"/>
      <c r="T9" s="25"/>
      <c r="U9" s="128"/>
    </row>
    <row r="10" spans="1:21" ht="22.5" customHeight="1" thickBot="1">
      <c r="A10" s="128"/>
      <c r="B10" s="16"/>
      <c r="C10" s="263" t="s">
        <v>101</v>
      </c>
      <c r="D10" s="264"/>
      <c r="E10" s="265">
        <f>'選手名簿入力'!$C$12</f>
        <v>0</v>
      </c>
      <c r="F10" s="266"/>
      <c r="G10" s="267">
        <f>'選手名簿入力'!D5</f>
        <v>0</v>
      </c>
      <c r="H10" s="268"/>
      <c r="I10" s="269"/>
      <c r="J10" s="25"/>
      <c r="K10" s="132"/>
      <c r="M10" s="263" t="s">
        <v>101</v>
      </c>
      <c r="N10" s="264"/>
      <c r="O10" s="265">
        <f>'選手名簿入力'!$K12</f>
        <v>0</v>
      </c>
      <c r="P10" s="266"/>
      <c r="Q10" s="267">
        <f>'選手名簿入力'!L5</f>
        <v>0</v>
      </c>
      <c r="R10" s="268"/>
      <c r="S10" s="269"/>
      <c r="T10" s="25"/>
      <c r="U10" s="128"/>
    </row>
    <row r="11" spans="1:21" ht="14.25" thickBot="1">
      <c r="A11" s="128"/>
      <c r="B11" s="16"/>
      <c r="C11" s="16"/>
      <c r="D11" s="16"/>
      <c r="E11" s="16"/>
      <c r="F11" s="16"/>
      <c r="G11" s="16"/>
      <c r="H11" s="16"/>
      <c r="I11" s="16"/>
      <c r="J11" s="16"/>
      <c r="K11" s="128"/>
      <c r="U11" s="128"/>
    </row>
    <row r="12" spans="1:21" ht="22.5" customHeight="1">
      <c r="A12" s="128"/>
      <c r="B12" s="16"/>
      <c r="C12" s="6" t="s">
        <v>1</v>
      </c>
      <c r="D12" s="270" t="s">
        <v>17</v>
      </c>
      <c r="E12" s="270"/>
      <c r="F12" s="7" t="s">
        <v>5</v>
      </c>
      <c r="G12" s="7" t="s">
        <v>6</v>
      </c>
      <c r="H12" s="7" t="s">
        <v>7</v>
      </c>
      <c r="I12" s="17" t="s">
        <v>18</v>
      </c>
      <c r="J12" s="25"/>
      <c r="K12" s="132"/>
      <c r="M12" s="6" t="s">
        <v>1</v>
      </c>
      <c r="N12" s="270" t="s">
        <v>17</v>
      </c>
      <c r="O12" s="270"/>
      <c r="P12" s="7" t="s">
        <v>5</v>
      </c>
      <c r="Q12" s="7" t="s">
        <v>6</v>
      </c>
      <c r="R12" s="7" t="s">
        <v>7</v>
      </c>
      <c r="S12" s="17" t="s">
        <v>18</v>
      </c>
      <c r="T12" s="25"/>
      <c r="U12" s="128"/>
    </row>
    <row r="13" spans="1:21" ht="21.75" customHeight="1">
      <c r="A13" s="128"/>
      <c r="B13" s="16"/>
      <c r="C13" s="18">
        <f>'選手名簿入力'!B14</f>
        <v>0</v>
      </c>
      <c r="D13" s="290">
        <f>'選手名簿入力'!C14</f>
        <v>0</v>
      </c>
      <c r="E13" s="290"/>
      <c r="F13" s="9">
        <f>'選手名簿入力'!D14</f>
        <v>0</v>
      </c>
      <c r="G13" s="9">
        <f>'選手名簿入力'!E14</f>
        <v>0</v>
      </c>
      <c r="H13" s="9">
        <f>'選手名簿入力'!F14</f>
        <v>0</v>
      </c>
      <c r="I13" s="13">
        <f>'選手名簿入力'!G14</f>
        <v>0</v>
      </c>
      <c r="J13" s="26"/>
      <c r="K13" s="133"/>
      <c r="M13" s="18">
        <f>'選手名簿入力'!J14</f>
        <v>0</v>
      </c>
      <c r="N13" s="290">
        <f>'選手名簿入力'!K14</f>
        <v>0</v>
      </c>
      <c r="O13" s="290"/>
      <c r="P13" s="9">
        <f>'選手名簿入力'!L14</f>
        <v>0</v>
      </c>
      <c r="Q13" s="9">
        <f>'選手名簿入力'!M14</f>
        <v>0</v>
      </c>
      <c r="R13" s="9">
        <f>'選手名簿入力'!N14</f>
        <v>0</v>
      </c>
      <c r="S13" s="13">
        <f>'選手名簿入力'!O14</f>
        <v>0</v>
      </c>
      <c r="T13" s="26"/>
      <c r="U13" s="128"/>
    </row>
    <row r="14" spans="1:21" ht="21.75" customHeight="1">
      <c r="A14" s="128"/>
      <c r="B14" s="16"/>
      <c r="C14" s="18">
        <f>'選手名簿入力'!B15</f>
        <v>0</v>
      </c>
      <c r="D14" s="290">
        <f>'選手名簿入力'!C15</f>
        <v>0</v>
      </c>
      <c r="E14" s="290"/>
      <c r="F14" s="9">
        <f>'選手名簿入力'!D15</f>
        <v>0</v>
      </c>
      <c r="G14" s="9">
        <f>'選手名簿入力'!E15</f>
        <v>0</v>
      </c>
      <c r="H14" s="9">
        <f>'選手名簿入力'!F15</f>
        <v>0</v>
      </c>
      <c r="I14" s="13">
        <f>'選手名簿入力'!G15</f>
        <v>0</v>
      </c>
      <c r="J14" s="26"/>
      <c r="K14" s="133"/>
      <c r="M14" s="18">
        <f>'選手名簿入力'!J15</f>
        <v>0</v>
      </c>
      <c r="N14" s="290">
        <f>'選手名簿入力'!K15</f>
        <v>0</v>
      </c>
      <c r="O14" s="290"/>
      <c r="P14" s="9">
        <f>'選手名簿入力'!L15</f>
        <v>0</v>
      </c>
      <c r="Q14" s="9">
        <f>'選手名簿入力'!M15</f>
        <v>0</v>
      </c>
      <c r="R14" s="9">
        <f>'選手名簿入力'!N15</f>
        <v>0</v>
      </c>
      <c r="S14" s="13">
        <f>'選手名簿入力'!O15</f>
        <v>0</v>
      </c>
      <c r="T14" s="26"/>
      <c r="U14" s="128"/>
    </row>
    <row r="15" spans="1:21" ht="21.75" customHeight="1">
      <c r="A15" s="128"/>
      <c r="B15" s="16"/>
      <c r="C15" s="18">
        <f>'選手名簿入力'!B16</f>
        <v>0</v>
      </c>
      <c r="D15" s="290">
        <f>'選手名簿入力'!C16</f>
        <v>0</v>
      </c>
      <c r="E15" s="290"/>
      <c r="F15" s="9">
        <f>'選手名簿入力'!D16</f>
        <v>0</v>
      </c>
      <c r="G15" s="9">
        <f>'選手名簿入力'!E16</f>
        <v>0</v>
      </c>
      <c r="H15" s="9">
        <f>'選手名簿入力'!F16</f>
        <v>0</v>
      </c>
      <c r="I15" s="13">
        <f>'選手名簿入力'!G16</f>
        <v>0</v>
      </c>
      <c r="J15" s="26"/>
      <c r="K15" s="133"/>
      <c r="M15" s="18">
        <f>'選手名簿入力'!J16</f>
        <v>0</v>
      </c>
      <c r="N15" s="290">
        <f>'選手名簿入力'!K16</f>
        <v>0</v>
      </c>
      <c r="O15" s="290"/>
      <c r="P15" s="9">
        <f>'選手名簿入力'!L16</f>
        <v>0</v>
      </c>
      <c r="Q15" s="9">
        <f>'選手名簿入力'!M16</f>
        <v>0</v>
      </c>
      <c r="R15" s="9">
        <f>'選手名簿入力'!N16</f>
        <v>0</v>
      </c>
      <c r="S15" s="13">
        <f>'選手名簿入力'!O16</f>
        <v>0</v>
      </c>
      <c r="T15" s="26"/>
      <c r="U15" s="128"/>
    </row>
    <row r="16" spans="1:21" ht="21.75" customHeight="1">
      <c r="A16" s="128"/>
      <c r="B16" s="16"/>
      <c r="C16" s="18">
        <f>'選手名簿入力'!B17</f>
        <v>0</v>
      </c>
      <c r="D16" s="290">
        <f>'選手名簿入力'!C17</f>
        <v>0</v>
      </c>
      <c r="E16" s="290"/>
      <c r="F16" s="9">
        <f>'選手名簿入力'!D17</f>
        <v>0</v>
      </c>
      <c r="G16" s="9">
        <f>'選手名簿入力'!E17</f>
        <v>0</v>
      </c>
      <c r="H16" s="9">
        <f>'選手名簿入力'!F17</f>
        <v>0</v>
      </c>
      <c r="I16" s="13">
        <f>'選手名簿入力'!G17</f>
        <v>0</v>
      </c>
      <c r="J16" s="26"/>
      <c r="K16" s="133"/>
      <c r="M16" s="18">
        <f>'選手名簿入力'!J17</f>
        <v>0</v>
      </c>
      <c r="N16" s="290">
        <f>'選手名簿入力'!K17</f>
        <v>0</v>
      </c>
      <c r="O16" s="290"/>
      <c r="P16" s="9">
        <f>'選手名簿入力'!L17</f>
        <v>0</v>
      </c>
      <c r="Q16" s="9">
        <f>'選手名簿入力'!M17</f>
        <v>0</v>
      </c>
      <c r="R16" s="9">
        <f>'選手名簿入力'!N17</f>
        <v>0</v>
      </c>
      <c r="S16" s="13">
        <f>'選手名簿入力'!O17</f>
        <v>0</v>
      </c>
      <c r="T16" s="26"/>
      <c r="U16" s="128"/>
    </row>
    <row r="17" spans="1:21" ht="21.75" customHeight="1">
      <c r="A17" s="128"/>
      <c r="B17" s="16"/>
      <c r="C17" s="18">
        <f>'選手名簿入力'!B18</f>
        <v>0</v>
      </c>
      <c r="D17" s="291">
        <f>'選手名簿入力'!C18</f>
        <v>0</v>
      </c>
      <c r="E17" s="292"/>
      <c r="F17" s="9">
        <f>'選手名簿入力'!D18</f>
        <v>0</v>
      </c>
      <c r="G17" s="9">
        <f>'選手名簿入力'!E18</f>
        <v>0</v>
      </c>
      <c r="H17" s="9">
        <f>'選手名簿入力'!F18</f>
        <v>0</v>
      </c>
      <c r="I17" s="13">
        <f>'選手名簿入力'!G18</f>
        <v>0</v>
      </c>
      <c r="J17" s="26"/>
      <c r="K17" s="133"/>
      <c r="M17" s="18">
        <f>'選手名簿入力'!J18</f>
        <v>0</v>
      </c>
      <c r="N17" s="291">
        <f>'選手名簿入力'!K18</f>
        <v>0</v>
      </c>
      <c r="O17" s="292"/>
      <c r="P17" s="9">
        <f>'選手名簿入力'!L18</f>
        <v>0</v>
      </c>
      <c r="Q17" s="9">
        <f>'選手名簿入力'!M18</f>
        <v>0</v>
      </c>
      <c r="R17" s="9">
        <f>'選手名簿入力'!N18</f>
        <v>0</v>
      </c>
      <c r="S17" s="13">
        <f>'選手名簿入力'!O18</f>
        <v>0</v>
      </c>
      <c r="T17" s="26"/>
      <c r="U17" s="128"/>
    </row>
    <row r="18" spans="1:21" ht="21.75" customHeight="1">
      <c r="A18" s="128"/>
      <c r="B18" s="16"/>
      <c r="C18" s="18">
        <f>'選手名簿入力'!B19</f>
        <v>0</v>
      </c>
      <c r="D18" s="291">
        <f>'選手名簿入力'!C19</f>
        <v>0</v>
      </c>
      <c r="E18" s="292"/>
      <c r="F18" s="9">
        <f>'選手名簿入力'!D19</f>
        <v>0</v>
      </c>
      <c r="G18" s="9">
        <f>'選手名簿入力'!E19</f>
        <v>0</v>
      </c>
      <c r="H18" s="9">
        <f>'選手名簿入力'!F19</f>
        <v>0</v>
      </c>
      <c r="I18" s="13">
        <f>'選手名簿入力'!G19</f>
        <v>0</v>
      </c>
      <c r="J18" s="26"/>
      <c r="K18" s="133"/>
      <c r="M18" s="18">
        <f>'選手名簿入力'!J19</f>
        <v>0</v>
      </c>
      <c r="N18" s="291">
        <f>'選手名簿入力'!K19</f>
        <v>0</v>
      </c>
      <c r="O18" s="292"/>
      <c r="P18" s="9">
        <f>'選手名簿入力'!L19</f>
        <v>0</v>
      </c>
      <c r="Q18" s="9">
        <f>'選手名簿入力'!M19</f>
        <v>0</v>
      </c>
      <c r="R18" s="9">
        <f>'選手名簿入力'!N19</f>
        <v>0</v>
      </c>
      <c r="S18" s="13">
        <f>'選手名簿入力'!O19</f>
        <v>0</v>
      </c>
      <c r="T18" s="26"/>
      <c r="U18" s="128"/>
    </row>
    <row r="19" spans="1:21" ht="21.75" customHeight="1">
      <c r="A19" s="128"/>
      <c r="B19" s="16"/>
      <c r="C19" s="18">
        <f>'選手名簿入力'!B20</f>
        <v>0</v>
      </c>
      <c r="D19" s="291">
        <f>'選手名簿入力'!C20</f>
        <v>0</v>
      </c>
      <c r="E19" s="292"/>
      <c r="F19" s="9">
        <f>'選手名簿入力'!D20</f>
        <v>0</v>
      </c>
      <c r="G19" s="9">
        <f>'選手名簿入力'!E20</f>
        <v>0</v>
      </c>
      <c r="H19" s="9">
        <f>'選手名簿入力'!F20</f>
        <v>0</v>
      </c>
      <c r="I19" s="13">
        <f>'選手名簿入力'!G20</f>
        <v>0</v>
      </c>
      <c r="J19" s="26"/>
      <c r="K19" s="133"/>
      <c r="M19" s="18">
        <f>'選手名簿入力'!J20</f>
        <v>0</v>
      </c>
      <c r="N19" s="291">
        <f>'選手名簿入力'!K20</f>
        <v>0</v>
      </c>
      <c r="O19" s="292"/>
      <c r="P19" s="9">
        <f>'選手名簿入力'!L20</f>
        <v>0</v>
      </c>
      <c r="Q19" s="9">
        <f>'選手名簿入力'!M20</f>
        <v>0</v>
      </c>
      <c r="R19" s="9">
        <f>'選手名簿入力'!N20</f>
        <v>0</v>
      </c>
      <c r="S19" s="13">
        <f>'選手名簿入力'!O20</f>
        <v>0</v>
      </c>
      <c r="T19" s="26"/>
      <c r="U19" s="128"/>
    </row>
    <row r="20" spans="1:21" ht="21.75" customHeight="1">
      <c r="A20" s="128"/>
      <c r="B20" s="16"/>
      <c r="C20" s="18">
        <f>'選手名簿入力'!B21</f>
        <v>0</v>
      </c>
      <c r="D20" s="291">
        <f>'選手名簿入力'!C21</f>
        <v>0</v>
      </c>
      <c r="E20" s="292"/>
      <c r="F20" s="9">
        <f>'選手名簿入力'!D21</f>
        <v>0</v>
      </c>
      <c r="G20" s="9">
        <f>'選手名簿入力'!E21</f>
        <v>0</v>
      </c>
      <c r="H20" s="9">
        <f>'選手名簿入力'!F21</f>
        <v>0</v>
      </c>
      <c r="I20" s="13">
        <f>'選手名簿入力'!G21</f>
        <v>0</v>
      </c>
      <c r="J20" s="26"/>
      <c r="K20" s="133"/>
      <c r="M20" s="18">
        <f>'選手名簿入力'!J21</f>
        <v>0</v>
      </c>
      <c r="N20" s="291">
        <f>'選手名簿入力'!K21</f>
        <v>0</v>
      </c>
      <c r="O20" s="292"/>
      <c r="P20" s="9">
        <f>'選手名簿入力'!L21</f>
        <v>0</v>
      </c>
      <c r="Q20" s="9">
        <f>'選手名簿入力'!M21</f>
        <v>0</v>
      </c>
      <c r="R20" s="9">
        <f>'選手名簿入力'!N21</f>
        <v>0</v>
      </c>
      <c r="S20" s="13">
        <f>'選手名簿入力'!O21</f>
        <v>0</v>
      </c>
      <c r="T20" s="26"/>
      <c r="U20" s="128"/>
    </row>
    <row r="21" spans="1:21" ht="21.75" customHeight="1">
      <c r="A21" s="128"/>
      <c r="B21" s="16"/>
      <c r="C21" s="18">
        <f>'選手名簿入力'!B22</f>
        <v>0</v>
      </c>
      <c r="D21" s="291">
        <f>'選手名簿入力'!C22</f>
        <v>0</v>
      </c>
      <c r="E21" s="292"/>
      <c r="F21" s="9">
        <f>'選手名簿入力'!D22</f>
        <v>0</v>
      </c>
      <c r="G21" s="9">
        <f>'選手名簿入力'!E22</f>
        <v>0</v>
      </c>
      <c r="H21" s="9">
        <f>'選手名簿入力'!F22</f>
        <v>0</v>
      </c>
      <c r="I21" s="13">
        <f>'選手名簿入力'!G22</f>
        <v>0</v>
      </c>
      <c r="J21" s="26"/>
      <c r="K21" s="133"/>
      <c r="M21" s="18">
        <f>'選手名簿入力'!J22</f>
        <v>0</v>
      </c>
      <c r="N21" s="291">
        <f>'選手名簿入力'!K22</f>
        <v>0</v>
      </c>
      <c r="O21" s="292"/>
      <c r="P21" s="9">
        <f>'選手名簿入力'!L22</f>
        <v>0</v>
      </c>
      <c r="Q21" s="9">
        <f>'選手名簿入力'!M22</f>
        <v>0</v>
      </c>
      <c r="R21" s="9">
        <f>'選手名簿入力'!N22</f>
        <v>0</v>
      </c>
      <c r="S21" s="13">
        <f>'選手名簿入力'!O22</f>
        <v>0</v>
      </c>
      <c r="T21" s="26"/>
      <c r="U21" s="128"/>
    </row>
    <row r="22" spans="1:21" ht="21.75" customHeight="1">
      <c r="A22" s="128"/>
      <c r="B22" s="16"/>
      <c r="C22" s="18">
        <f>'選手名簿入力'!B23</f>
        <v>0</v>
      </c>
      <c r="D22" s="290">
        <f>'選手名簿入力'!C23</f>
        <v>0</v>
      </c>
      <c r="E22" s="290"/>
      <c r="F22" s="9">
        <f>'選手名簿入力'!D23</f>
        <v>0</v>
      </c>
      <c r="G22" s="9">
        <f>'選手名簿入力'!E23</f>
        <v>0</v>
      </c>
      <c r="H22" s="9">
        <f>'選手名簿入力'!F23</f>
        <v>0</v>
      </c>
      <c r="I22" s="13">
        <f>'選手名簿入力'!G23</f>
        <v>0</v>
      </c>
      <c r="J22" s="26"/>
      <c r="K22" s="133"/>
      <c r="M22" s="18">
        <f>'選手名簿入力'!J23</f>
        <v>0</v>
      </c>
      <c r="N22" s="290">
        <f>'選手名簿入力'!K23</f>
        <v>0</v>
      </c>
      <c r="O22" s="290"/>
      <c r="P22" s="9">
        <f>'選手名簿入力'!L23</f>
        <v>0</v>
      </c>
      <c r="Q22" s="9">
        <f>'選手名簿入力'!M23</f>
        <v>0</v>
      </c>
      <c r="R22" s="9">
        <f>'選手名簿入力'!N23</f>
        <v>0</v>
      </c>
      <c r="S22" s="13">
        <f>'選手名簿入力'!O23</f>
        <v>0</v>
      </c>
      <c r="T22" s="26"/>
      <c r="U22" s="128"/>
    </row>
    <row r="23" spans="1:21" ht="21.75" customHeight="1">
      <c r="A23" s="128"/>
      <c r="B23" s="16"/>
      <c r="C23" s="18">
        <f>'選手名簿入力'!B24</f>
        <v>0</v>
      </c>
      <c r="D23" s="290">
        <f>'選手名簿入力'!C24</f>
        <v>0</v>
      </c>
      <c r="E23" s="290"/>
      <c r="F23" s="9">
        <f>'選手名簿入力'!D24</f>
        <v>0</v>
      </c>
      <c r="G23" s="9">
        <f>'選手名簿入力'!E24</f>
        <v>0</v>
      </c>
      <c r="H23" s="9">
        <f>'選手名簿入力'!F24</f>
        <v>0</v>
      </c>
      <c r="I23" s="13">
        <f>'選手名簿入力'!G24</f>
        <v>0</v>
      </c>
      <c r="J23" s="26"/>
      <c r="K23" s="133"/>
      <c r="M23" s="18">
        <f>'選手名簿入力'!J24</f>
        <v>0</v>
      </c>
      <c r="N23" s="290">
        <f>'選手名簿入力'!K24</f>
        <v>0</v>
      </c>
      <c r="O23" s="290"/>
      <c r="P23" s="9">
        <f>'選手名簿入力'!L24</f>
        <v>0</v>
      </c>
      <c r="Q23" s="9">
        <f>'選手名簿入力'!M24</f>
        <v>0</v>
      </c>
      <c r="R23" s="9">
        <f>'選手名簿入力'!N24</f>
        <v>0</v>
      </c>
      <c r="S23" s="13">
        <f>'選手名簿入力'!O24</f>
        <v>0</v>
      </c>
      <c r="T23" s="26"/>
      <c r="U23" s="128"/>
    </row>
    <row r="24" spans="1:21" ht="21.75" customHeight="1">
      <c r="A24" s="128"/>
      <c r="B24" s="16"/>
      <c r="C24" s="18">
        <f>'選手名簿入力'!B25</f>
        <v>0</v>
      </c>
      <c r="D24" s="290">
        <f>'選手名簿入力'!C25</f>
        <v>0</v>
      </c>
      <c r="E24" s="290"/>
      <c r="F24" s="9">
        <f>'選手名簿入力'!D25</f>
        <v>0</v>
      </c>
      <c r="G24" s="9">
        <f>'選手名簿入力'!E25</f>
        <v>0</v>
      </c>
      <c r="H24" s="9">
        <f>'選手名簿入力'!F25</f>
        <v>0</v>
      </c>
      <c r="I24" s="13">
        <f>'選手名簿入力'!G25</f>
        <v>0</v>
      </c>
      <c r="J24" s="26"/>
      <c r="K24" s="133"/>
      <c r="M24" s="18">
        <f>'選手名簿入力'!J25</f>
        <v>0</v>
      </c>
      <c r="N24" s="290">
        <f>'選手名簿入力'!K25</f>
        <v>0</v>
      </c>
      <c r="O24" s="290"/>
      <c r="P24" s="9">
        <f>'選手名簿入力'!L25</f>
        <v>0</v>
      </c>
      <c r="Q24" s="9">
        <f>'選手名簿入力'!M25</f>
        <v>0</v>
      </c>
      <c r="R24" s="9">
        <f>'選手名簿入力'!N25</f>
        <v>0</v>
      </c>
      <c r="S24" s="13">
        <f>'選手名簿入力'!O25</f>
        <v>0</v>
      </c>
      <c r="T24" s="26"/>
      <c r="U24" s="128"/>
    </row>
    <row r="25" spans="1:21" ht="21.75" customHeight="1">
      <c r="A25" s="128"/>
      <c r="B25" s="16"/>
      <c r="C25" s="18">
        <f>'選手名簿入力'!B26</f>
        <v>0</v>
      </c>
      <c r="D25" s="290">
        <f>'選手名簿入力'!C26</f>
        <v>0</v>
      </c>
      <c r="E25" s="290"/>
      <c r="F25" s="9">
        <f>'選手名簿入力'!D26</f>
        <v>0</v>
      </c>
      <c r="G25" s="9">
        <f>'選手名簿入力'!E26</f>
        <v>0</v>
      </c>
      <c r="H25" s="9">
        <f>'選手名簿入力'!F26</f>
        <v>0</v>
      </c>
      <c r="I25" s="13">
        <f>'選手名簿入力'!G26</f>
        <v>0</v>
      </c>
      <c r="J25" s="26"/>
      <c r="K25" s="133"/>
      <c r="M25" s="18">
        <f>'選手名簿入力'!J26</f>
        <v>0</v>
      </c>
      <c r="N25" s="290">
        <f>'選手名簿入力'!K26</f>
        <v>0</v>
      </c>
      <c r="O25" s="290"/>
      <c r="P25" s="9">
        <f>'選手名簿入力'!L26</f>
        <v>0</v>
      </c>
      <c r="Q25" s="9">
        <f>'選手名簿入力'!M26</f>
        <v>0</v>
      </c>
      <c r="R25" s="9">
        <f>'選手名簿入力'!N26</f>
        <v>0</v>
      </c>
      <c r="S25" s="13">
        <f>'選手名簿入力'!O26</f>
        <v>0</v>
      </c>
      <c r="T25" s="26"/>
      <c r="U25" s="128"/>
    </row>
    <row r="26" spans="1:21" ht="21.75" customHeight="1">
      <c r="A26" s="128"/>
      <c r="B26" s="16"/>
      <c r="C26" s="18">
        <f>'選手名簿入力'!B27</f>
        <v>0</v>
      </c>
      <c r="D26" s="290">
        <f>'選手名簿入力'!C27</f>
        <v>0</v>
      </c>
      <c r="E26" s="290"/>
      <c r="F26" s="9">
        <f>'選手名簿入力'!D27</f>
        <v>0</v>
      </c>
      <c r="G26" s="9">
        <f>'選手名簿入力'!E27</f>
        <v>0</v>
      </c>
      <c r="H26" s="9">
        <f>'選手名簿入力'!F27</f>
        <v>0</v>
      </c>
      <c r="I26" s="13">
        <f>'選手名簿入力'!G27</f>
        <v>0</v>
      </c>
      <c r="J26" s="26"/>
      <c r="K26" s="133"/>
      <c r="M26" s="18">
        <f>'選手名簿入力'!J27</f>
        <v>0</v>
      </c>
      <c r="N26" s="290">
        <f>'選手名簿入力'!K27</f>
        <v>0</v>
      </c>
      <c r="O26" s="290"/>
      <c r="P26" s="9">
        <f>'選手名簿入力'!L27</f>
        <v>0</v>
      </c>
      <c r="Q26" s="9">
        <f>'選手名簿入力'!M27</f>
        <v>0</v>
      </c>
      <c r="R26" s="9">
        <f>'選手名簿入力'!N27</f>
        <v>0</v>
      </c>
      <c r="S26" s="13">
        <f>'選手名簿入力'!O27</f>
        <v>0</v>
      </c>
      <c r="T26" s="26"/>
      <c r="U26" s="128"/>
    </row>
    <row r="27" spans="1:21" ht="21.75" customHeight="1" thickBot="1">
      <c r="A27" s="128"/>
      <c r="B27" s="16"/>
      <c r="C27" s="20">
        <f>'選手名簿入力'!B28</f>
        <v>0</v>
      </c>
      <c r="D27" s="293">
        <f>'選手名簿入力'!C28</f>
        <v>0</v>
      </c>
      <c r="E27" s="293"/>
      <c r="F27" s="14">
        <f>'選手名簿入力'!D28</f>
        <v>0</v>
      </c>
      <c r="G27" s="14">
        <f>'選手名簿入力'!E28</f>
        <v>0</v>
      </c>
      <c r="H27" s="14">
        <f>'選手名簿入力'!F28</f>
        <v>0</v>
      </c>
      <c r="I27" s="15">
        <f>'選手名簿入力'!G28</f>
        <v>0</v>
      </c>
      <c r="J27" s="26"/>
      <c r="K27" s="133"/>
      <c r="M27" s="20">
        <f>'選手名簿入力'!J28</f>
        <v>0</v>
      </c>
      <c r="N27" s="293">
        <f>'選手名簿入力'!K28</f>
        <v>0</v>
      </c>
      <c r="O27" s="293"/>
      <c r="P27" s="14">
        <f>'選手名簿入力'!L28</f>
        <v>0</v>
      </c>
      <c r="Q27" s="14">
        <f>'選手名簿入力'!M28</f>
        <v>0</v>
      </c>
      <c r="R27" s="14">
        <f>'選手名簿入力'!N28</f>
        <v>0</v>
      </c>
      <c r="S27" s="15">
        <f>'選手名簿入力'!O28</f>
        <v>0</v>
      </c>
      <c r="T27" s="26"/>
      <c r="U27" s="128"/>
    </row>
    <row r="28" spans="1:21" ht="15" customHeight="1">
      <c r="A28" s="128"/>
      <c r="B28" s="16"/>
      <c r="C28" s="16"/>
      <c r="D28" s="16"/>
      <c r="E28" s="16"/>
      <c r="F28" s="16"/>
      <c r="G28" s="16"/>
      <c r="H28" s="16"/>
      <c r="I28" s="16"/>
      <c r="J28" s="16"/>
      <c r="K28" s="128"/>
      <c r="U28" s="128"/>
    </row>
    <row r="29" spans="1:21" ht="22.5" customHeight="1">
      <c r="A29" s="128"/>
      <c r="B29" s="16"/>
      <c r="C29" s="255" t="s">
        <v>19</v>
      </c>
      <c r="D29" s="255"/>
      <c r="E29" s="255"/>
      <c r="F29" s="255"/>
      <c r="G29" s="255"/>
      <c r="H29" s="255"/>
      <c r="I29" s="255"/>
      <c r="J29" s="21"/>
      <c r="K29" s="134"/>
      <c r="M29" s="255" t="s">
        <v>19</v>
      </c>
      <c r="N29" s="255"/>
      <c r="O29" s="255"/>
      <c r="P29" s="255"/>
      <c r="Q29" s="255"/>
      <c r="R29" s="255"/>
      <c r="S29" s="255"/>
      <c r="T29" s="21"/>
      <c r="U29" s="128"/>
    </row>
    <row r="30" spans="1:21" ht="15" customHeight="1">
      <c r="A30" s="128"/>
      <c r="B30" s="16"/>
      <c r="C30" s="16"/>
      <c r="D30" s="16"/>
      <c r="E30" s="16"/>
      <c r="F30" s="16"/>
      <c r="G30" s="16"/>
      <c r="H30" s="16"/>
      <c r="I30" s="16"/>
      <c r="J30" s="16"/>
      <c r="K30" s="128"/>
      <c r="U30" s="128"/>
    </row>
    <row r="31" spans="1:21" ht="14.25">
      <c r="A31" s="128"/>
      <c r="B31" s="16"/>
      <c r="C31" s="256" t="str">
        <f>'選手名簿入力'!$Q$24</f>
        <v>令和元年５月1日</v>
      </c>
      <c r="D31" s="257"/>
      <c r="E31" s="258" t="str">
        <f>'選手名簿入力'!$R$15</f>
        <v>▲▲▲</v>
      </c>
      <c r="F31" s="258"/>
      <c r="G31" s="22" t="s">
        <v>20</v>
      </c>
      <c r="H31" s="258" t="str">
        <f>'選手名簿入力'!$Q$18</f>
        <v>■■　■■</v>
      </c>
      <c r="I31" s="258"/>
      <c r="J31" s="27"/>
      <c r="K31" s="135"/>
      <c r="M31" s="256" t="str">
        <f>'選手名簿入力'!$Q$24</f>
        <v>令和元年５月1日</v>
      </c>
      <c r="N31" s="257"/>
      <c r="O31" s="258" t="str">
        <f>'選手名簿入力'!$R$15</f>
        <v>▲▲▲</v>
      </c>
      <c r="P31" s="258"/>
      <c r="Q31" s="22" t="s">
        <v>20</v>
      </c>
      <c r="R31" s="258" t="str">
        <f>'選手名簿入力'!$Q$18</f>
        <v>■■　■■</v>
      </c>
      <c r="S31" s="258"/>
      <c r="T31" s="27"/>
      <c r="U31" s="128"/>
    </row>
    <row r="32" spans="1:21" ht="15" customHeight="1">
      <c r="A32" s="128"/>
      <c r="B32" s="16"/>
      <c r="C32" s="16"/>
      <c r="D32" s="16"/>
      <c r="E32" s="16"/>
      <c r="F32" s="16"/>
      <c r="G32" s="16"/>
      <c r="H32" s="16"/>
      <c r="I32" s="16"/>
      <c r="J32" s="16"/>
      <c r="K32" s="128"/>
      <c r="U32" s="128"/>
    </row>
    <row r="33" spans="1:21" ht="19.5" customHeight="1">
      <c r="A33" s="128"/>
      <c r="B33" s="16"/>
      <c r="C33" s="16" t="s">
        <v>21</v>
      </c>
      <c r="D33" s="16"/>
      <c r="E33" s="16"/>
      <c r="F33" s="16"/>
      <c r="G33" s="16"/>
      <c r="H33" s="16"/>
      <c r="I33" s="16"/>
      <c r="J33" s="16"/>
      <c r="K33" s="128"/>
      <c r="M33" s="16" t="s">
        <v>21</v>
      </c>
      <c r="U33" s="128"/>
    </row>
    <row r="34" spans="1:21" ht="19.5" customHeight="1">
      <c r="A34" s="128"/>
      <c r="B34" s="16"/>
      <c r="C34" s="16" t="s">
        <v>22</v>
      </c>
      <c r="D34" s="16"/>
      <c r="E34" s="16"/>
      <c r="F34" s="16"/>
      <c r="G34" s="16"/>
      <c r="H34" s="16"/>
      <c r="I34" s="16"/>
      <c r="J34" s="16"/>
      <c r="K34" s="128"/>
      <c r="M34" s="16" t="s">
        <v>22</v>
      </c>
      <c r="U34" s="128"/>
    </row>
    <row r="35" spans="1:21" ht="19.5" customHeight="1">
      <c r="A35" s="128"/>
      <c r="B35" s="16"/>
      <c r="C35" s="16" t="s">
        <v>71</v>
      </c>
      <c r="D35" s="16"/>
      <c r="E35" s="16"/>
      <c r="F35" s="16"/>
      <c r="G35" s="16"/>
      <c r="H35" s="16"/>
      <c r="I35" s="16"/>
      <c r="J35" s="16"/>
      <c r="K35" s="128"/>
      <c r="M35" s="16" t="s">
        <v>71</v>
      </c>
      <c r="U35" s="128"/>
    </row>
    <row r="36" spans="1:21" ht="19.5" customHeight="1">
      <c r="A36" s="128"/>
      <c r="B36" s="16"/>
      <c r="C36" s="16" t="s">
        <v>73</v>
      </c>
      <c r="D36" s="16"/>
      <c r="E36" s="16"/>
      <c r="F36" s="16"/>
      <c r="G36" s="16"/>
      <c r="H36" s="16"/>
      <c r="I36" s="16"/>
      <c r="J36" s="16"/>
      <c r="K36" s="128"/>
      <c r="M36" s="16" t="s">
        <v>73</v>
      </c>
      <c r="U36" s="128"/>
    </row>
    <row r="37" spans="1:21" ht="13.5">
      <c r="A37" s="128"/>
      <c r="B37" s="16"/>
      <c r="C37" s="16"/>
      <c r="D37" s="16"/>
      <c r="E37" s="16"/>
      <c r="F37" s="16"/>
      <c r="G37" s="16"/>
      <c r="H37" s="16"/>
      <c r="I37" s="16"/>
      <c r="J37" s="16"/>
      <c r="K37" s="128"/>
      <c r="U37" s="128"/>
    </row>
    <row r="38" spans="1:21" ht="13.5">
      <c r="A38" s="128"/>
      <c r="B38" s="16"/>
      <c r="C38" s="16"/>
      <c r="D38" s="16"/>
      <c r="E38" s="16"/>
      <c r="F38" s="16"/>
      <c r="G38" s="16"/>
      <c r="H38" s="16"/>
      <c r="I38" s="16"/>
      <c r="J38" s="16"/>
      <c r="K38" s="128"/>
      <c r="U38" s="128"/>
    </row>
    <row r="39" spans="1:21" ht="13.5" hidden="1">
      <c r="A39" s="128"/>
      <c r="K39" s="128"/>
      <c r="U39" s="128"/>
    </row>
    <row r="40" spans="1:21" ht="13.5" hidden="1">
      <c r="A40" s="128"/>
      <c r="K40" s="128"/>
      <c r="U40" s="128"/>
    </row>
    <row r="41" spans="1:21" ht="13.5" hidden="1">
      <c r="A41" s="128"/>
      <c r="K41" s="128"/>
      <c r="U41" s="128"/>
    </row>
    <row r="42" spans="1:21" ht="13.5" hidden="1">
      <c r="A42" s="128"/>
      <c r="K42" s="128"/>
      <c r="U42" s="128"/>
    </row>
    <row r="43" spans="1:21" ht="13.5" hidden="1">
      <c r="A43" s="128"/>
      <c r="K43" s="128"/>
      <c r="U43" s="128"/>
    </row>
    <row r="44" spans="1:21" ht="13.5" hidden="1">
      <c r="A44" s="128"/>
      <c r="K44" s="128"/>
      <c r="U44" s="128"/>
    </row>
    <row r="45" spans="1:21" ht="13.5" hidden="1">
      <c r="A45" s="128"/>
      <c r="K45" s="128"/>
      <c r="U45" s="128"/>
    </row>
    <row r="46" spans="1:21" ht="13.5" hidden="1">
      <c r="A46" s="128"/>
      <c r="K46" s="128"/>
      <c r="U46" s="128"/>
    </row>
    <row r="47" spans="1:21" ht="13.5" hidden="1">
      <c r="A47" s="128"/>
      <c r="K47" s="128"/>
      <c r="U47" s="128"/>
    </row>
    <row r="48" spans="1:21" ht="13.5" hidden="1">
      <c r="A48" s="128"/>
      <c r="K48" s="128"/>
      <c r="U48" s="128"/>
    </row>
    <row r="49" spans="1:21" ht="13.5" hidden="1">
      <c r="A49" s="128"/>
      <c r="K49" s="128"/>
      <c r="U49" s="128"/>
    </row>
    <row r="50" spans="1:21" ht="13.5" hidden="1">
      <c r="A50" s="128"/>
      <c r="K50" s="128"/>
      <c r="U50" s="128"/>
    </row>
    <row r="51" spans="1:21" ht="13.5" hidden="1">
      <c r="A51" s="128"/>
      <c r="K51" s="128"/>
      <c r="U51" s="128"/>
    </row>
    <row r="52" spans="1:21" ht="13.5" hidden="1">
      <c r="A52" s="128"/>
      <c r="K52" s="128"/>
      <c r="U52" s="128"/>
    </row>
    <row r="53" spans="1:21" ht="13.5" hidden="1">
      <c r="A53" s="128"/>
      <c r="K53" s="128"/>
      <c r="U53" s="128"/>
    </row>
    <row r="54" spans="1:21" ht="13.5" hidden="1">
      <c r="A54" s="128"/>
      <c r="K54" s="128"/>
      <c r="U54" s="128"/>
    </row>
    <row r="55" spans="1:21" ht="13.5" hidden="1">
      <c r="A55" s="128"/>
      <c r="K55" s="128"/>
      <c r="U55" s="128"/>
    </row>
    <row r="56" spans="1:21" ht="13.5" hidden="1">
      <c r="A56" s="128"/>
      <c r="K56" s="128"/>
      <c r="U56" s="128"/>
    </row>
    <row r="57" spans="1:21" ht="13.5" hidden="1">
      <c r="A57" s="128"/>
      <c r="K57" s="128"/>
      <c r="U57" s="128"/>
    </row>
    <row r="58" spans="1:21" ht="13.5" hidden="1">
      <c r="A58" s="128"/>
      <c r="K58" s="128"/>
      <c r="U58" s="128"/>
    </row>
    <row r="59" spans="1:21" ht="13.5" hidden="1">
      <c r="A59" s="128"/>
      <c r="K59" s="128"/>
      <c r="U59" s="128"/>
    </row>
    <row r="60" spans="1:21" ht="13.5" hidden="1">
      <c r="A60" s="128"/>
      <c r="K60" s="128"/>
      <c r="U60" s="128"/>
    </row>
    <row r="61" spans="1:21" ht="13.5" hidden="1">
      <c r="A61" s="128"/>
      <c r="K61" s="128"/>
      <c r="U61" s="128"/>
    </row>
    <row r="62" spans="1:21" ht="13.5" hidden="1">
      <c r="A62" s="128"/>
      <c r="K62" s="128"/>
      <c r="U62" s="128"/>
    </row>
    <row r="63" spans="1:21" ht="13.5" hidden="1">
      <c r="A63" s="128"/>
      <c r="K63" s="128"/>
      <c r="U63" s="128"/>
    </row>
    <row r="64" spans="1:21" ht="13.5" hidden="1">
      <c r="A64" s="128"/>
      <c r="K64" s="128"/>
      <c r="U64" s="128"/>
    </row>
    <row r="65" spans="1:21" ht="13.5" hidden="1">
      <c r="A65" s="128"/>
      <c r="K65" s="128"/>
      <c r="U65" s="128"/>
    </row>
    <row r="66" spans="1:21" ht="13.5" hidden="1">
      <c r="A66" s="128"/>
      <c r="K66" s="128"/>
      <c r="U66" s="128"/>
    </row>
    <row r="67" spans="1:21" ht="13.5" hidden="1">
      <c r="A67" s="128"/>
      <c r="K67" s="128"/>
      <c r="U67" s="128"/>
    </row>
    <row r="68" spans="1:21" ht="13.5" hidden="1">
      <c r="A68" s="128"/>
      <c r="K68" s="128"/>
      <c r="U68" s="128"/>
    </row>
    <row r="69" spans="1:21" ht="13.5" hidden="1">
      <c r="A69" s="128"/>
      <c r="K69" s="128"/>
      <c r="U69" s="128"/>
    </row>
    <row r="70" spans="1:21" ht="13.5" hidden="1">
      <c r="A70" s="128"/>
      <c r="K70" s="128"/>
      <c r="U70" s="128"/>
    </row>
    <row r="71" spans="1:21" ht="13.5">
      <c r="A71" s="128"/>
      <c r="B71" s="128"/>
      <c r="C71" s="128"/>
      <c r="D71" s="128"/>
      <c r="E71" s="128"/>
      <c r="F71" s="128"/>
      <c r="G71" s="128"/>
      <c r="H71" s="128"/>
      <c r="I71" s="128"/>
      <c r="J71" s="128"/>
      <c r="K71" s="128"/>
      <c r="L71" s="128"/>
      <c r="M71" s="128"/>
      <c r="N71" s="128"/>
      <c r="O71" s="128"/>
      <c r="P71" s="128"/>
      <c r="Q71" s="128"/>
      <c r="R71" s="128"/>
      <c r="S71" s="128"/>
      <c r="T71" s="128"/>
      <c r="U71" s="128"/>
    </row>
  </sheetData>
  <sheetProtection/>
  <mergeCells count="78">
    <mergeCell ref="M29:S29"/>
    <mergeCell ref="M31:N31"/>
    <mergeCell ref="O31:P31"/>
    <mergeCell ref="R31:S31"/>
    <mergeCell ref="N21:O21"/>
    <mergeCell ref="N26:O26"/>
    <mergeCell ref="N27:O27"/>
    <mergeCell ref="N22:O22"/>
    <mergeCell ref="N23:O23"/>
    <mergeCell ref="N25:O25"/>
    <mergeCell ref="M3:N3"/>
    <mergeCell ref="O3:S3"/>
    <mergeCell ref="N14:O14"/>
    <mergeCell ref="N15:O15"/>
    <mergeCell ref="Q9:S9"/>
    <mergeCell ref="M10:N10"/>
    <mergeCell ref="Q10:S10"/>
    <mergeCell ref="N12:O12"/>
    <mergeCell ref="N13:O13"/>
    <mergeCell ref="M8:N8"/>
    <mergeCell ref="N24:O24"/>
    <mergeCell ref="N17:O17"/>
    <mergeCell ref="N18:O18"/>
    <mergeCell ref="N19:O19"/>
    <mergeCell ref="N20:O20"/>
    <mergeCell ref="M4:S4"/>
    <mergeCell ref="M5:N5"/>
    <mergeCell ref="O5:Q5"/>
    <mergeCell ref="R5:S5"/>
    <mergeCell ref="O7:P7"/>
    <mergeCell ref="O8:P8"/>
    <mergeCell ref="M7:N7"/>
    <mergeCell ref="M6:N6"/>
    <mergeCell ref="O6:P6"/>
    <mergeCell ref="Q6:S6"/>
    <mergeCell ref="D25:E25"/>
    <mergeCell ref="D18:E18"/>
    <mergeCell ref="D19:E19"/>
    <mergeCell ref="D20:E20"/>
    <mergeCell ref="D21:E21"/>
    <mergeCell ref="D26:E26"/>
    <mergeCell ref="D27:E27"/>
    <mergeCell ref="N16:O16"/>
    <mergeCell ref="M9:N9"/>
    <mergeCell ref="O9:P9"/>
    <mergeCell ref="O10:P10"/>
    <mergeCell ref="D15:E15"/>
    <mergeCell ref="D16:E16"/>
    <mergeCell ref="D22:E22"/>
    <mergeCell ref="D23:E23"/>
    <mergeCell ref="C29:I29"/>
    <mergeCell ref="C31:D31"/>
    <mergeCell ref="E31:F31"/>
    <mergeCell ref="H31:I31"/>
    <mergeCell ref="C7:D7"/>
    <mergeCell ref="E7:F7"/>
    <mergeCell ref="C8:D8"/>
    <mergeCell ref="D12:E12"/>
    <mergeCell ref="D24:E24"/>
    <mergeCell ref="D17:E17"/>
    <mergeCell ref="D13:E13"/>
    <mergeCell ref="D14:E14"/>
    <mergeCell ref="E8:F8"/>
    <mergeCell ref="G9:I9"/>
    <mergeCell ref="C10:D10"/>
    <mergeCell ref="E10:F10"/>
    <mergeCell ref="G10:I10"/>
    <mergeCell ref="C9:D9"/>
    <mergeCell ref="E9:F9"/>
    <mergeCell ref="C3:D3"/>
    <mergeCell ref="E3:I3"/>
    <mergeCell ref="C6:D6"/>
    <mergeCell ref="E6:F6"/>
    <mergeCell ref="G6:I6"/>
    <mergeCell ref="C5:D5"/>
    <mergeCell ref="E5:G5"/>
    <mergeCell ref="H5:I5"/>
    <mergeCell ref="C4:I4"/>
  </mergeCells>
  <printOptions horizontalCentered="1" verticalCentered="1"/>
  <pageMargins left="0" right="0" top="0" bottom="0" header="0" footer="0"/>
  <pageSetup horizontalDpi="300" verticalDpi="300" orientation="portrait" paperSize="9" scale="105" r:id="rId1"/>
</worksheet>
</file>

<file path=xl/worksheets/sheet7.xml><?xml version="1.0" encoding="utf-8"?>
<worksheet xmlns="http://schemas.openxmlformats.org/spreadsheetml/2006/main" xmlns:r="http://schemas.openxmlformats.org/officeDocument/2006/relationships">
  <dimension ref="A1:AA39"/>
  <sheetViews>
    <sheetView showZeros="0" tabSelected="1" zoomScale="88" zoomScaleNormal="88" zoomScaleSheetLayoutView="95" zoomScalePageLayoutView="0" workbookViewId="0" topLeftCell="A19">
      <selection activeCell="C27" sqref="C27:K27"/>
    </sheetView>
  </sheetViews>
  <sheetFormatPr defaultColWidth="0" defaultRowHeight="0" customHeight="1" zeroHeight="1"/>
  <cols>
    <col min="1" max="1" width="3.75390625" style="153" customWidth="1"/>
    <col min="2" max="2" width="5.00390625" style="153" customWidth="1"/>
    <col min="3" max="3" width="5.875" style="153" customWidth="1"/>
    <col min="4" max="4" width="7.25390625" style="153" customWidth="1"/>
    <col min="5" max="6" width="15.75390625" style="153" customWidth="1"/>
    <col min="7" max="8" width="5.625" style="153" customWidth="1"/>
    <col min="9" max="9" width="7.125" style="153" customWidth="1"/>
    <col min="10" max="10" width="7.75390625" style="153" customWidth="1"/>
    <col min="11" max="12" width="3.875" style="153" customWidth="1"/>
    <col min="13" max="13" width="5.00390625" style="153" customWidth="1"/>
    <col min="14" max="14" width="3.75390625" style="153" customWidth="1"/>
    <col min="15" max="15" width="5.00390625" style="153" customWidth="1"/>
    <col min="16" max="16" width="5.875" style="153" customWidth="1"/>
    <col min="17" max="17" width="7.25390625" style="153" customWidth="1"/>
    <col min="18" max="19" width="15.75390625" style="153" customWidth="1"/>
    <col min="20" max="21" width="5.625" style="153" customWidth="1"/>
    <col min="22" max="22" width="7.125" style="153" customWidth="1"/>
    <col min="23" max="23" width="7.75390625" style="153" customWidth="1"/>
    <col min="24" max="25" width="3.875" style="153" customWidth="1"/>
    <col min="26" max="26" width="5.00390625" style="153" customWidth="1"/>
    <col min="27" max="27" width="3.75390625" style="153" customWidth="1"/>
    <col min="28" max="16384" width="0" style="153" hidden="1" customWidth="1"/>
  </cols>
  <sheetData>
    <row r="1" spans="1:27" ht="13.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row>
    <row r="2" spans="1:27" ht="25.5" customHeight="1">
      <c r="A2" s="177"/>
      <c r="B2" s="154"/>
      <c r="C2" s="154"/>
      <c r="D2" s="154"/>
      <c r="E2" s="154"/>
      <c r="F2" s="154"/>
      <c r="G2" s="154"/>
      <c r="H2" s="154"/>
      <c r="I2" s="154"/>
      <c r="J2" s="154"/>
      <c r="K2" s="154"/>
      <c r="L2" s="154"/>
      <c r="M2" s="154"/>
      <c r="N2" s="177"/>
      <c r="O2" s="154"/>
      <c r="P2" s="154"/>
      <c r="Q2" s="154"/>
      <c r="R2" s="154"/>
      <c r="S2" s="154"/>
      <c r="T2" s="154"/>
      <c r="U2" s="154"/>
      <c r="V2" s="154"/>
      <c r="W2" s="154"/>
      <c r="X2" s="154"/>
      <c r="Y2" s="154"/>
      <c r="Z2" s="154"/>
      <c r="AA2" s="177"/>
    </row>
    <row r="3" spans="1:27" ht="22.5" customHeight="1" thickBot="1">
      <c r="A3" s="177"/>
      <c r="B3" s="154"/>
      <c r="C3" s="355" t="str">
        <f>"令和"&amp;IF('選手名簿入力'!$R$6=1,"元",'選手名簿入力'!$R$6)&amp;"年度沖縄県中学校ハンドボール競技大会参加申込書（"&amp;'選手名簿入力'!$Q$9&amp;"地区）"</f>
        <v>令和3年度沖縄県中学校ハンドボール競技大会参加申込書（中頭地区）</v>
      </c>
      <c r="D3" s="355"/>
      <c r="E3" s="355"/>
      <c r="F3" s="355"/>
      <c r="G3" s="355"/>
      <c r="H3" s="355"/>
      <c r="I3" s="355"/>
      <c r="J3" s="355"/>
      <c r="K3" s="355"/>
      <c r="L3" s="355"/>
      <c r="M3" s="154"/>
      <c r="N3" s="177"/>
      <c r="O3" s="154"/>
      <c r="P3" s="355" t="str">
        <f>"令和"&amp;IF('選手名簿入力'!$R$6=1,"元",'選手名簿入力'!$R$6)&amp;"年度沖縄県中学校ハンドボール競技大会参加申込書（"&amp;'選手名簿入力'!$Q$9&amp;"地区）"</f>
        <v>令和3年度沖縄県中学校ハンドボール競技大会参加申込書（中頭地区）</v>
      </c>
      <c r="Q3" s="355"/>
      <c r="R3" s="355"/>
      <c r="S3" s="355"/>
      <c r="T3" s="355"/>
      <c r="U3" s="355"/>
      <c r="V3" s="355"/>
      <c r="W3" s="355"/>
      <c r="X3" s="355"/>
      <c r="Y3" s="355"/>
      <c r="Z3" s="154"/>
      <c r="AA3" s="177"/>
    </row>
    <row r="4" spans="1:27" ht="22.5" customHeight="1">
      <c r="A4" s="177"/>
      <c r="B4" s="154"/>
      <c r="C4" s="303" t="s">
        <v>142</v>
      </c>
      <c r="D4" s="304"/>
      <c r="E4" s="307" t="str">
        <f>IF('選手名簿入力'!$R$12="","",'選手名簿入力'!$R$12&amp;"立")&amp;'選手名簿入力'!$R$15&amp;"中学校（ 男子 ）"</f>
        <v>うるま市立▲▲▲中学校（ 男子 ）</v>
      </c>
      <c r="F4" s="308"/>
      <c r="G4" s="303" t="s">
        <v>143</v>
      </c>
      <c r="H4" s="304"/>
      <c r="I4" s="298" t="str">
        <f>'選手名簿入力'!R32&amp;"位"</f>
        <v>位</v>
      </c>
      <c r="J4" s="298"/>
      <c r="K4" s="298"/>
      <c r="L4" s="299"/>
      <c r="M4" s="154"/>
      <c r="N4" s="177"/>
      <c r="O4" s="154"/>
      <c r="P4" s="303" t="s">
        <v>142</v>
      </c>
      <c r="Q4" s="304"/>
      <c r="R4" s="307" t="str">
        <f>IF('選手名簿入力'!$R$12="","",'選手名簿入力'!$R$12&amp;"立")&amp;'選手名簿入力'!$R$15&amp;"中学校（ 女子 ）"</f>
        <v>うるま市立▲▲▲中学校（ 女子 ）</v>
      </c>
      <c r="S4" s="308"/>
      <c r="T4" s="303" t="s">
        <v>143</v>
      </c>
      <c r="U4" s="304"/>
      <c r="V4" s="298" t="str">
        <f>'選手名簿入力'!R33&amp;"位"</f>
        <v>位</v>
      </c>
      <c r="W4" s="298"/>
      <c r="X4" s="298"/>
      <c r="Y4" s="299"/>
      <c r="Z4" s="154"/>
      <c r="AA4" s="177"/>
    </row>
    <row r="5" spans="1:27" ht="22.5" customHeight="1" thickBot="1">
      <c r="A5" s="177"/>
      <c r="B5" s="154"/>
      <c r="C5" s="305" t="s">
        <v>144</v>
      </c>
      <c r="D5" s="306"/>
      <c r="E5" s="294" t="str">
        <f>'選手名簿入力'!C9&amp;"（"&amp;'選手名簿入力'!D9&amp;"）"</f>
        <v>（教諭）</v>
      </c>
      <c r="F5" s="295"/>
      <c r="G5" s="296" t="s">
        <v>145</v>
      </c>
      <c r="H5" s="297"/>
      <c r="I5" s="349" t="str">
        <f>'選手名簿入力'!$Q$21</f>
        <v>098-○○○-○○○○</v>
      </c>
      <c r="J5" s="349"/>
      <c r="K5" s="349"/>
      <c r="L5" s="350"/>
      <c r="M5" s="154"/>
      <c r="N5" s="177"/>
      <c r="O5" s="154"/>
      <c r="P5" s="305" t="s">
        <v>144</v>
      </c>
      <c r="Q5" s="306"/>
      <c r="R5" s="294" t="str">
        <f>'選手名簿入力'!K9&amp;"（"&amp;'選手名簿入力'!L9&amp;"）"</f>
        <v>（教諭）</v>
      </c>
      <c r="S5" s="295"/>
      <c r="T5" s="296" t="s">
        <v>145</v>
      </c>
      <c r="U5" s="297"/>
      <c r="V5" s="349" t="str">
        <f>'選手名簿入力'!$Q$21</f>
        <v>098-○○○-○○○○</v>
      </c>
      <c r="W5" s="349"/>
      <c r="X5" s="349"/>
      <c r="Y5" s="350"/>
      <c r="Z5" s="154"/>
      <c r="AA5" s="177"/>
    </row>
    <row r="6" spans="1:27" ht="22.5" customHeight="1" thickBot="1">
      <c r="A6" s="177"/>
      <c r="B6" s="154"/>
      <c r="C6" s="309" t="s">
        <v>146</v>
      </c>
      <c r="D6" s="310"/>
      <c r="E6" s="311" t="str">
        <f>'選手名簿入力'!C10&amp;"（"&amp;'選手名簿入力'!D10&amp;"）"</f>
        <v>（指導員）</v>
      </c>
      <c r="F6" s="312"/>
      <c r="G6" s="313" t="s">
        <v>147</v>
      </c>
      <c r="H6" s="314"/>
      <c r="I6" s="351">
        <f>'選手名簿入力'!D3</f>
        <v>0</v>
      </c>
      <c r="J6" s="351"/>
      <c r="K6" s="351"/>
      <c r="L6" s="352"/>
      <c r="M6" s="154"/>
      <c r="N6" s="177"/>
      <c r="O6" s="154"/>
      <c r="P6" s="309" t="s">
        <v>146</v>
      </c>
      <c r="Q6" s="310"/>
      <c r="R6" s="311" t="str">
        <f>'選手名簿入力'!K10&amp;"（"&amp;'選手名簿入力'!L10&amp;"）"</f>
        <v>（指導員）</v>
      </c>
      <c r="S6" s="312"/>
      <c r="T6" s="313" t="s">
        <v>147</v>
      </c>
      <c r="U6" s="314"/>
      <c r="V6" s="351">
        <f>'選手名簿入力'!L3</f>
        <v>0</v>
      </c>
      <c r="W6" s="351"/>
      <c r="X6" s="351"/>
      <c r="Y6" s="352"/>
      <c r="Z6" s="154"/>
      <c r="AA6" s="177"/>
    </row>
    <row r="7" spans="1:27" ht="22.5" customHeight="1">
      <c r="A7" s="177"/>
      <c r="B7" s="154"/>
      <c r="C7" s="315" t="s">
        <v>148</v>
      </c>
      <c r="D7" s="316"/>
      <c r="E7" s="317" t="str">
        <f>'選手名簿入力'!C11&amp;"（"&amp;'選手名簿入力'!D11&amp;"）"</f>
        <v>（外部コーチ）</v>
      </c>
      <c r="F7" s="318"/>
      <c r="G7" s="319" t="s">
        <v>3</v>
      </c>
      <c r="H7" s="320"/>
      <c r="I7" s="155" t="s">
        <v>149</v>
      </c>
      <c r="J7" s="155">
        <f>'選手名簿入力'!F9</f>
        <v>0</v>
      </c>
      <c r="K7" s="304">
        <f>'選手名簿入力'!F10</f>
        <v>0</v>
      </c>
      <c r="L7" s="323"/>
      <c r="M7" s="154"/>
      <c r="N7" s="177"/>
      <c r="O7" s="154"/>
      <c r="P7" s="315" t="s">
        <v>148</v>
      </c>
      <c r="Q7" s="316"/>
      <c r="R7" s="317" t="str">
        <f>'選手名簿入力'!K11&amp;"（"&amp;'選手名簿入力'!L11&amp;"）"</f>
        <v>（外部コーチ）</v>
      </c>
      <c r="S7" s="318"/>
      <c r="T7" s="319" t="s">
        <v>3</v>
      </c>
      <c r="U7" s="320"/>
      <c r="V7" s="155" t="s">
        <v>149</v>
      </c>
      <c r="W7" s="155">
        <f>'選手名簿入力'!N9</f>
        <v>0</v>
      </c>
      <c r="X7" s="304">
        <f>'選手名簿入力'!N10</f>
        <v>0</v>
      </c>
      <c r="Y7" s="323"/>
      <c r="Z7" s="154"/>
      <c r="AA7" s="177"/>
    </row>
    <row r="8" spans="1:27" ht="22.5" customHeight="1" thickBot="1">
      <c r="A8" s="177"/>
      <c r="B8" s="154"/>
      <c r="C8" s="296" t="s">
        <v>146</v>
      </c>
      <c r="D8" s="297"/>
      <c r="E8" s="294" t="str">
        <f>'選手名簿入力'!C12&amp;"（"&amp;'選手名簿入力'!D12&amp;"）"</f>
        <v>（生徒）</v>
      </c>
      <c r="F8" s="295"/>
      <c r="G8" s="321"/>
      <c r="H8" s="322"/>
      <c r="I8" s="156" t="s">
        <v>150</v>
      </c>
      <c r="J8" s="156">
        <f>'選手名簿入力'!F11</f>
        <v>0</v>
      </c>
      <c r="K8" s="297">
        <f>'選手名簿入力'!F12</f>
        <v>0</v>
      </c>
      <c r="L8" s="356"/>
      <c r="M8" s="154"/>
      <c r="N8" s="177"/>
      <c r="O8" s="154"/>
      <c r="P8" s="296" t="s">
        <v>146</v>
      </c>
      <c r="Q8" s="297"/>
      <c r="R8" s="294" t="str">
        <f>'選手名簿入力'!K12&amp;"（"&amp;'選手名簿入力'!L12&amp;"）"</f>
        <v>（生徒）</v>
      </c>
      <c r="S8" s="295"/>
      <c r="T8" s="321"/>
      <c r="U8" s="322"/>
      <c r="V8" s="156" t="s">
        <v>176</v>
      </c>
      <c r="W8" s="156">
        <f>'選手名簿入力'!N11</f>
        <v>0</v>
      </c>
      <c r="X8" s="297">
        <f>'選手名簿入力'!N12</f>
        <v>0</v>
      </c>
      <c r="Y8" s="356"/>
      <c r="Z8" s="154"/>
      <c r="AA8" s="177"/>
    </row>
    <row r="9" spans="1:27" ht="5.25" customHeight="1" thickBot="1">
      <c r="A9" s="177"/>
      <c r="B9" s="154"/>
      <c r="C9" s="353"/>
      <c r="D9" s="353"/>
      <c r="E9" s="353"/>
      <c r="F9" s="353"/>
      <c r="G9" s="353"/>
      <c r="H9" s="353"/>
      <c r="I9" s="353"/>
      <c r="J9" s="353"/>
      <c r="K9" s="353"/>
      <c r="L9" s="353"/>
      <c r="M9" s="154"/>
      <c r="N9" s="177"/>
      <c r="O9" s="154"/>
      <c r="P9" s="353"/>
      <c r="Q9" s="353"/>
      <c r="R9" s="353"/>
      <c r="S9" s="353"/>
      <c r="T9" s="353"/>
      <c r="U9" s="353"/>
      <c r="V9" s="353"/>
      <c r="W9" s="353"/>
      <c r="X9" s="353"/>
      <c r="Y9" s="353"/>
      <c r="Z9" s="154"/>
      <c r="AA9" s="177"/>
    </row>
    <row r="10" spans="1:27" ht="22.5" customHeight="1" thickBot="1">
      <c r="A10" s="177"/>
      <c r="B10" s="154"/>
      <c r="C10" s="157" t="s">
        <v>151</v>
      </c>
      <c r="D10" s="158" t="s">
        <v>1</v>
      </c>
      <c r="E10" s="328" t="s">
        <v>152</v>
      </c>
      <c r="F10" s="329"/>
      <c r="G10" s="158" t="s">
        <v>5</v>
      </c>
      <c r="H10" s="330" t="s">
        <v>153</v>
      </c>
      <c r="I10" s="330"/>
      <c r="J10" s="158" t="s">
        <v>154</v>
      </c>
      <c r="K10" s="330" t="s">
        <v>18</v>
      </c>
      <c r="L10" s="331"/>
      <c r="M10" s="154"/>
      <c r="N10" s="177"/>
      <c r="O10" s="154"/>
      <c r="P10" s="157" t="s">
        <v>151</v>
      </c>
      <c r="Q10" s="158" t="s">
        <v>1</v>
      </c>
      <c r="R10" s="328" t="s">
        <v>152</v>
      </c>
      <c r="S10" s="329"/>
      <c r="T10" s="158" t="s">
        <v>5</v>
      </c>
      <c r="U10" s="330" t="s">
        <v>153</v>
      </c>
      <c r="V10" s="330"/>
      <c r="W10" s="158" t="s">
        <v>154</v>
      </c>
      <c r="X10" s="330" t="s">
        <v>18</v>
      </c>
      <c r="Y10" s="331"/>
      <c r="Z10" s="154"/>
      <c r="AA10" s="177"/>
    </row>
    <row r="11" spans="1:27" ht="22.5" customHeight="1">
      <c r="A11" s="177"/>
      <c r="B11" s="154"/>
      <c r="C11" s="172" t="s">
        <v>155</v>
      </c>
      <c r="D11" s="173">
        <f>IF('選手名簿入力'!B14="","",'選手名簿入力'!B14)</f>
      </c>
      <c r="E11" s="324">
        <f>'選手名簿入力'!C14</f>
        <v>0</v>
      </c>
      <c r="F11" s="325"/>
      <c r="G11" s="173">
        <f>'選手名簿入力'!D14</f>
        <v>0</v>
      </c>
      <c r="H11" s="326">
        <f>'選手名簿入力'!E14</f>
        <v>0</v>
      </c>
      <c r="I11" s="326"/>
      <c r="J11" s="173">
        <f>'選手名簿入力'!F14</f>
        <v>0</v>
      </c>
      <c r="K11" s="326">
        <f>'選手名簿入力'!G14</f>
        <v>0</v>
      </c>
      <c r="L11" s="327"/>
      <c r="M11" s="154"/>
      <c r="N11" s="177"/>
      <c r="O11" s="154"/>
      <c r="P11" s="172" t="s">
        <v>177</v>
      </c>
      <c r="Q11" s="173">
        <f>IF('選手名簿入力'!J14="","",'選手名簿入力'!J14)</f>
      </c>
      <c r="R11" s="324">
        <f>'選手名簿入力'!K14</f>
        <v>0</v>
      </c>
      <c r="S11" s="325"/>
      <c r="T11" s="173">
        <f>'選手名簿入力'!L14</f>
        <v>0</v>
      </c>
      <c r="U11" s="326">
        <f>'選手名簿入力'!M14</f>
        <v>0</v>
      </c>
      <c r="V11" s="326"/>
      <c r="W11" s="173">
        <f>'選手名簿入力'!N14</f>
        <v>0</v>
      </c>
      <c r="X11" s="326">
        <f>'選手名簿入力'!O14</f>
        <v>0</v>
      </c>
      <c r="Y11" s="327"/>
      <c r="Z11" s="154"/>
      <c r="AA11" s="177"/>
    </row>
    <row r="12" spans="1:27" ht="22.5" customHeight="1">
      <c r="A12" s="177"/>
      <c r="B12" s="154"/>
      <c r="C12" s="159" t="s">
        <v>156</v>
      </c>
      <c r="D12" s="160">
        <f>IF('選手名簿入力'!B15="","",'選手名簿入力'!B15)</f>
      </c>
      <c r="E12" s="332">
        <f>'選手名簿入力'!C15</f>
        <v>0</v>
      </c>
      <c r="F12" s="333"/>
      <c r="G12" s="160">
        <f>'選手名簿入力'!D15</f>
        <v>0</v>
      </c>
      <c r="H12" s="334">
        <f>'選手名簿入力'!E15</f>
        <v>0</v>
      </c>
      <c r="I12" s="334"/>
      <c r="J12" s="160">
        <f>'選手名簿入力'!F15</f>
        <v>0</v>
      </c>
      <c r="K12" s="334">
        <f>'選手名簿入力'!G15</f>
        <v>0</v>
      </c>
      <c r="L12" s="335"/>
      <c r="M12" s="154"/>
      <c r="N12" s="177"/>
      <c r="O12" s="154"/>
      <c r="P12" s="159" t="s">
        <v>178</v>
      </c>
      <c r="Q12" s="160">
        <f>IF('選手名簿入力'!J15="","",'選手名簿入力'!J15)</f>
      </c>
      <c r="R12" s="332">
        <f>'選手名簿入力'!K15</f>
        <v>0</v>
      </c>
      <c r="S12" s="333"/>
      <c r="T12" s="160">
        <f>'選手名簿入力'!L15</f>
        <v>0</v>
      </c>
      <c r="U12" s="334">
        <f>'選手名簿入力'!M15</f>
        <v>0</v>
      </c>
      <c r="V12" s="334"/>
      <c r="W12" s="160">
        <f>'選手名簿入力'!N15</f>
        <v>0</v>
      </c>
      <c r="X12" s="334">
        <f>'選手名簿入力'!O15</f>
        <v>0</v>
      </c>
      <c r="Y12" s="335"/>
      <c r="Z12" s="154"/>
      <c r="AA12" s="177"/>
    </row>
    <row r="13" spans="1:27" ht="22.5" customHeight="1">
      <c r="A13" s="177"/>
      <c r="B13" s="154"/>
      <c r="C13" s="159" t="s">
        <v>157</v>
      </c>
      <c r="D13" s="160">
        <f>IF('選手名簿入力'!B16="","",'選手名簿入力'!B16)</f>
      </c>
      <c r="E13" s="332">
        <f>'選手名簿入力'!C16</f>
        <v>0</v>
      </c>
      <c r="F13" s="333"/>
      <c r="G13" s="160">
        <f>'選手名簿入力'!D16</f>
        <v>0</v>
      </c>
      <c r="H13" s="334">
        <f>'選手名簿入力'!E16</f>
        <v>0</v>
      </c>
      <c r="I13" s="334"/>
      <c r="J13" s="160">
        <f>'選手名簿入力'!F16</f>
        <v>0</v>
      </c>
      <c r="K13" s="334">
        <f>'選手名簿入力'!G16</f>
        <v>0</v>
      </c>
      <c r="L13" s="335"/>
      <c r="M13" s="154"/>
      <c r="N13" s="177"/>
      <c r="O13" s="154"/>
      <c r="P13" s="159" t="s">
        <v>179</v>
      </c>
      <c r="Q13" s="160">
        <f>IF('選手名簿入力'!J16="","",'選手名簿入力'!J16)</f>
      </c>
      <c r="R13" s="332">
        <f>'選手名簿入力'!K16</f>
        <v>0</v>
      </c>
      <c r="S13" s="333"/>
      <c r="T13" s="160">
        <f>'選手名簿入力'!L16</f>
        <v>0</v>
      </c>
      <c r="U13" s="334">
        <f>'選手名簿入力'!M16</f>
        <v>0</v>
      </c>
      <c r="V13" s="334"/>
      <c r="W13" s="160">
        <f>'選手名簿入力'!N16</f>
        <v>0</v>
      </c>
      <c r="X13" s="334">
        <f>'選手名簿入力'!O16</f>
        <v>0</v>
      </c>
      <c r="Y13" s="335"/>
      <c r="Z13" s="154"/>
      <c r="AA13" s="177"/>
    </row>
    <row r="14" spans="1:27" ht="22.5" customHeight="1">
      <c r="A14" s="177"/>
      <c r="B14" s="154"/>
      <c r="C14" s="159" t="s">
        <v>158</v>
      </c>
      <c r="D14" s="160">
        <f>IF('選手名簿入力'!B17="","",'選手名簿入力'!B17)</f>
      </c>
      <c r="E14" s="332">
        <f>'選手名簿入力'!C17</f>
        <v>0</v>
      </c>
      <c r="F14" s="333"/>
      <c r="G14" s="160">
        <f>'選手名簿入力'!D17</f>
        <v>0</v>
      </c>
      <c r="H14" s="334">
        <f>'選手名簿入力'!E17</f>
        <v>0</v>
      </c>
      <c r="I14" s="334"/>
      <c r="J14" s="160">
        <f>'選手名簿入力'!F17</f>
        <v>0</v>
      </c>
      <c r="K14" s="334">
        <f>'選手名簿入力'!G17</f>
        <v>0</v>
      </c>
      <c r="L14" s="335"/>
      <c r="M14" s="154"/>
      <c r="N14" s="177"/>
      <c r="O14" s="154"/>
      <c r="P14" s="159" t="s">
        <v>180</v>
      </c>
      <c r="Q14" s="160">
        <f>IF('選手名簿入力'!J17="","",'選手名簿入力'!J17)</f>
      </c>
      <c r="R14" s="332">
        <f>'選手名簿入力'!K17</f>
        <v>0</v>
      </c>
      <c r="S14" s="333"/>
      <c r="T14" s="160">
        <f>'選手名簿入力'!L17</f>
        <v>0</v>
      </c>
      <c r="U14" s="334">
        <f>'選手名簿入力'!M17</f>
        <v>0</v>
      </c>
      <c r="V14" s="334"/>
      <c r="W14" s="160">
        <f>'選手名簿入力'!N17</f>
        <v>0</v>
      </c>
      <c r="X14" s="334">
        <f>'選手名簿入力'!O17</f>
        <v>0</v>
      </c>
      <c r="Y14" s="335"/>
      <c r="Z14" s="154"/>
      <c r="AA14" s="177"/>
    </row>
    <row r="15" spans="1:27" ht="22.5" customHeight="1">
      <c r="A15" s="177"/>
      <c r="B15" s="154"/>
      <c r="C15" s="159" t="s">
        <v>159</v>
      </c>
      <c r="D15" s="160">
        <f>IF('選手名簿入力'!B18="","",'選手名簿入力'!B18)</f>
      </c>
      <c r="E15" s="332">
        <f>'選手名簿入力'!C18</f>
        <v>0</v>
      </c>
      <c r="F15" s="333"/>
      <c r="G15" s="160">
        <f>'選手名簿入力'!D18</f>
        <v>0</v>
      </c>
      <c r="H15" s="334">
        <f>'選手名簿入力'!E18</f>
        <v>0</v>
      </c>
      <c r="I15" s="334"/>
      <c r="J15" s="160">
        <f>'選手名簿入力'!F18</f>
        <v>0</v>
      </c>
      <c r="K15" s="334">
        <f>'選手名簿入力'!G18</f>
        <v>0</v>
      </c>
      <c r="L15" s="335"/>
      <c r="M15" s="154"/>
      <c r="N15" s="177"/>
      <c r="O15" s="154"/>
      <c r="P15" s="159" t="s">
        <v>181</v>
      </c>
      <c r="Q15" s="160">
        <f>IF('選手名簿入力'!J18="","",'選手名簿入力'!J18)</f>
      </c>
      <c r="R15" s="332">
        <f>'選手名簿入力'!K18</f>
        <v>0</v>
      </c>
      <c r="S15" s="333"/>
      <c r="T15" s="160">
        <f>'選手名簿入力'!L18</f>
        <v>0</v>
      </c>
      <c r="U15" s="334">
        <f>'選手名簿入力'!M18</f>
        <v>0</v>
      </c>
      <c r="V15" s="334"/>
      <c r="W15" s="160">
        <f>'選手名簿入力'!N18</f>
        <v>0</v>
      </c>
      <c r="X15" s="334">
        <f>'選手名簿入力'!O18</f>
        <v>0</v>
      </c>
      <c r="Y15" s="335"/>
      <c r="Z15" s="154"/>
      <c r="AA15" s="177"/>
    </row>
    <row r="16" spans="1:27" ht="22.5" customHeight="1">
      <c r="A16" s="177"/>
      <c r="B16" s="154"/>
      <c r="C16" s="159" t="s">
        <v>160</v>
      </c>
      <c r="D16" s="160">
        <f>IF('選手名簿入力'!B19="","",'選手名簿入力'!B19)</f>
      </c>
      <c r="E16" s="332">
        <f>'選手名簿入力'!C19</f>
        <v>0</v>
      </c>
      <c r="F16" s="333"/>
      <c r="G16" s="160">
        <f>'選手名簿入力'!D19</f>
        <v>0</v>
      </c>
      <c r="H16" s="334">
        <f>'選手名簿入力'!E19</f>
        <v>0</v>
      </c>
      <c r="I16" s="334"/>
      <c r="J16" s="160">
        <f>'選手名簿入力'!F19</f>
        <v>0</v>
      </c>
      <c r="K16" s="334">
        <f>'選手名簿入力'!G19</f>
        <v>0</v>
      </c>
      <c r="L16" s="335"/>
      <c r="M16" s="154"/>
      <c r="N16" s="177"/>
      <c r="O16" s="154"/>
      <c r="P16" s="159" t="s">
        <v>182</v>
      </c>
      <c r="Q16" s="160">
        <f>IF('選手名簿入力'!J19="","",'選手名簿入力'!J19)</f>
      </c>
      <c r="R16" s="332">
        <f>'選手名簿入力'!K19</f>
        <v>0</v>
      </c>
      <c r="S16" s="333"/>
      <c r="T16" s="160">
        <f>'選手名簿入力'!L19</f>
        <v>0</v>
      </c>
      <c r="U16" s="334">
        <f>'選手名簿入力'!M19</f>
        <v>0</v>
      </c>
      <c r="V16" s="334"/>
      <c r="W16" s="160">
        <f>'選手名簿入力'!N19</f>
        <v>0</v>
      </c>
      <c r="X16" s="334">
        <f>'選手名簿入力'!O19</f>
        <v>0</v>
      </c>
      <c r="Y16" s="335"/>
      <c r="Z16" s="154"/>
      <c r="AA16" s="177"/>
    </row>
    <row r="17" spans="1:27" ht="22.5" customHeight="1">
      <c r="A17" s="177"/>
      <c r="B17" s="154"/>
      <c r="C17" s="159" t="s">
        <v>161</v>
      </c>
      <c r="D17" s="160">
        <f>IF('選手名簿入力'!B20="","",'選手名簿入力'!B20)</f>
      </c>
      <c r="E17" s="332">
        <f>'選手名簿入力'!C20</f>
        <v>0</v>
      </c>
      <c r="F17" s="333"/>
      <c r="G17" s="160">
        <f>'選手名簿入力'!D20</f>
        <v>0</v>
      </c>
      <c r="H17" s="334">
        <f>'選手名簿入力'!E20</f>
        <v>0</v>
      </c>
      <c r="I17" s="334"/>
      <c r="J17" s="160">
        <f>'選手名簿入力'!F20</f>
        <v>0</v>
      </c>
      <c r="K17" s="334">
        <f>'選手名簿入力'!G20</f>
        <v>0</v>
      </c>
      <c r="L17" s="335"/>
      <c r="M17" s="154"/>
      <c r="N17" s="177"/>
      <c r="O17" s="154"/>
      <c r="P17" s="159" t="s">
        <v>183</v>
      </c>
      <c r="Q17" s="160">
        <f>IF('選手名簿入力'!J20="","",'選手名簿入力'!J20)</f>
      </c>
      <c r="R17" s="332">
        <f>'選手名簿入力'!K20</f>
        <v>0</v>
      </c>
      <c r="S17" s="333"/>
      <c r="T17" s="160">
        <f>'選手名簿入力'!L20</f>
        <v>0</v>
      </c>
      <c r="U17" s="334">
        <f>'選手名簿入力'!M20</f>
        <v>0</v>
      </c>
      <c r="V17" s="334"/>
      <c r="W17" s="160">
        <f>'選手名簿入力'!N20</f>
        <v>0</v>
      </c>
      <c r="X17" s="334">
        <f>'選手名簿入力'!O20</f>
        <v>0</v>
      </c>
      <c r="Y17" s="335"/>
      <c r="Z17" s="154"/>
      <c r="AA17" s="177"/>
    </row>
    <row r="18" spans="1:27" ht="22.5" customHeight="1">
      <c r="A18" s="177"/>
      <c r="B18" s="154"/>
      <c r="C18" s="159" t="s">
        <v>162</v>
      </c>
      <c r="D18" s="160">
        <f>IF('選手名簿入力'!B21="","",'選手名簿入力'!B21)</f>
      </c>
      <c r="E18" s="332">
        <f>'選手名簿入力'!C21</f>
        <v>0</v>
      </c>
      <c r="F18" s="333"/>
      <c r="G18" s="160">
        <f>'選手名簿入力'!D21</f>
        <v>0</v>
      </c>
      <c r="H18" s="334">
        <f>'選手名簿入力'!E21</f>
        <v>0</v>
      </c>
      <c r="I18" s="334"/>
      <c r="J18" s="160">
        <f>'選手名簿入力'!F21</f>
        <v>0</v>
      </c>
      <c r="K18" s="334">
        <f>'選手名簿入力'!G21</f>
        <v>0</v>
      </c>
      <c r="L18" s="335"/>
      <c r="M18" s="154"/>
      <c r="N18" s="177"/>
      <c r="O18" s="154"/>
      <c r="P18" s="159" t="s">
        <v>184</v>
      </c>
      <c r="Q18" s="160">
        <f>IF('選手名簿入力'!J21="","",'選手名簿入力'!J21)</f>
      </c>
      <c r="R18" s="332">
        <f>'選手名簿入力'!K21</f>
        <v>0</v>
      </c>
      <c r="S18" s="333"/>
      <c r="T18" s="160">
        <f>'選手名簿入力'!L21</f>
        <v>0</v>
      </c>
      <c r="U18" s="334">
        <f>'選手名簿入力'!M21</f>
        <v>0</v>
      </c>
      <c r="V18" s="334"/>
      <c r="W18" s="160">
        <f>'選手名簿入力'!N21</f>
        <v>0</v>
      </c>
      <c r="X18" s="334">
        <f>'選手名簿入力'!O21</f>
        <v>0</v>
      </c>
      <c r="Y18" s="335"/>
      <c r="Z18" s="154"/>
      <c r="AA18" s="177"/>
    </row>
    <row r="19" spans="1:27" ht="22.5" customHeight="1">
      <c r="A19" s="177"/>
      <c r="B19" s="154"/>
      <c r="C19" s="159" t="s">
        <v>163</v>
      </c>
      <c r="D19" s="160">
        <f>IF('選手名簿入力'!B22="","",'選手名簿入力'!B22)</f>
      </c>
      <c r="E19" s="332">
        <f>'選手名簿入力'!C22</f>
        <v>0</v>
      </c>
      <c r="F19" s="333"/>
      <c r="G19" s="160">
        <f>'選手名簿入力'!D22</f>
        <v>0</v>
      </c>
      <c r="H19" s="334">
        <f>'選手名簿入力'!E22</f>
        <v>0</v>
      </c>
      <c r="I19" s="334"/>
      <c r="J19" s="160">
        <f>'選手名簿入力'!F22</f>
        <v>0</v>
      </c>
      <c r="K19" s="334">
        <f>'選手名簿入力'!G22</f>
        <v>0</v>
      </c>
      <c r="L19" s="335"/>
      <c r="M19" s="154"/>
      <c r="N19" s="177"/>
      <c r="O19" s="154"/>
      <c r="P19" s="159" t="s">
        <v>174</v>
      </c>
      <c r="Q19" s="160">
        <f>IF('選手名簿入力'!J22="","",'選手名簿入力'!J22)</f>
      </c>
      <c r="R19" s="332">
        <f>'選手名簿入力'!K22</f>
        <v>0</v>
      </c>
      <c r="S19" s="333"/>
      <c r="T19" s="160">
        <f>'選手名簿入力'!L22</f>
        <v>0</v>
      </c>
      <c r="U19" s="334">
        <f>'選手名簿入力'!M22</f>
        <v>0</v>
      </c>
      <c r="V19" s="334"/>
      <c r="W19" s="160">
        <f>'選手名簿入力'!N22</f>
        <v>0</v>
      </c>
      <c r="X19" s="334">
        <f>'選手名簿入力'!O22</f>
        <v>0</v>
      </c>
      <c r="Y19" s="335"/>
      <c r="Z19" s="154"/>
      <c r="AA19" s="177"/>
    </row>
    <row r="20" spans="1:27" ht="22.5" customHeight="1">
      <c r="A20" s="177"/>
      <c r="B20" s="154"/>
      <c r="C20" s="161">
        <v>10</v>
      </c>
      <c r="D20" s="160">
        <f>IF('選手名簿入力'!B23="","",'選手名簿入力'!B23)</f>
      </c>
      <c r="E20" s="332">
        <f>'選手名簿入力'!C23</f>
        <v>0</v>
      </c>
      <c r="F20" s="333"/>
      <c r="G20" s="160">
        <f>'選手名簿入力'!D23</f>
        <v>0</v>
      </c>
      <c r="H20" s="334">
        <f>'選手名簿入力'!E23</f>
        <v>0</v>
      </c>
      <c r="I20" s="334"/>
      <c r="J20" s="160">
        <f>'選手名簿入力'!F23</f>
        <v>0</v>
      </c>
      <c r="K20" s="334">
        <f>'選手名簿入力'!G23</f>
        <v>0</v>
      </c>
      <c r="L20" s="335"/>
      <c r="M20" s="154"/>
      <c r="N20" s="177"/>
      <c r="O20" s="154"/>
      <c r="P20" s="161">
        <v>10</v>
      </c>
      <c r="Q20" s="160">
        <f>IF('選手名簿入力'!J23="","",'選手名簿入力'!J23)</f>
      </c>
      <c r="R20" s="332">
        <f>'選手名簿入力'!K23</f>
        <v>0</v>
      </c>
      <c r="S20" s="333"/>
      <c r="T20" s="160">
        <f>'選手名簿入力'!L23</f>
        <v>0</v>
      </c>
      <c r="U20" s="334">
        <f>'選手名簿入力'!M23</f>
        <v>0</v>
      </c>
      <c r="V20" s="334"/>
      <c r="W20" s="160">
        <f>'選手名簿入力'!N23</f>
        <v>0</v>
      </c>
      <c r="X20" s="334">
        <f>'選手名簿入力'!O23</f>
        <v>0</v>
      </c>
      <c r="Y20" s="335"/>
      <c r="Z20" s="154"/>
      <c r="AA20" s="177"/>
    </row>
    <row r="21" spans="1:27" ht="22.5" customHeight="1">
      <c r="A21" s="177"/>
      <c r="B21" s="154"/>
      <c r="C21" s="161">
        <v>11</v>
      </c>
      <c r="D21" s="160">
        <f>IF('選手名簿入力'!B24="","",'選手名簿入力'!B24)</f>
      </c>
      <c r="E21" s="332">
        <f>'選手名簿入力'!C24</f>
        <v>0</v>
      </c>
      <c r="F21" s="333"/>
      <c r="G21" s="160">
        <f>'選手名簿入力'!D24</f>
        <v>0</v>
      </c>
      <c r="H21" s="334">
        <f>'選手名簿入力'!E24</f>
        <v>0</v>
      </c>
      <c r="I21" s="334"/>
      <c r="J21" s="160">
        <f>'選手名簿入力'!F24</f>
        <v>0</v>
      </c>
      <c r="K21" s="334">
        <f>'選手名簿入力'!G24</f>
        <v>0</v>
      </c>
      <c r="L21" s="335"/>
      <c r="M21" s="154"/>
      <c r="N21" s="177"/>
      <c r="O21" s="154"/>
      <c r="P21" s="161">
        <v>11</v>
      </c>
      <c r="Q21" s="160">
        <f>IF('選手名簿入力'!J24="","",'選手名簿入力'!J24)</f>
      </c>
      <c r="R21" s="332">
        <f>'選手名簿入力'!K24</f>
        <v>0</v>
      </c>
      <c r="S21" s="333"/>
      <c r="T21" s="160">
        <f>'選手名簿入力'!L24</f>
        <v>0</v>
      </c>
      <c r="U21" s="334">
        <f>'選手名簿入力'!M24</f>
        <v>0</v>
      </c>
      <c r="V21" s="334"/>
      <c r="W21" s="160">
        <f>'選手名簿入力'!N24</f>
        <v>0</v>
      </c>
      <c r="X21" s="334">
        <f>'選手名簿入力'!O24</f>
        <v>0</v>
      </c>
      <c r="Y21" s="335"/>
      <c r="Z21" s="154"/>
      <c r="AA21" s="177"/>
    </row>
    <row r="22" spans="1:27" ht="22.5" customHeight="1">
      <c r="A22" s="177"/>
      <c r="B22" s="154"/>
      <c r="C22" s="161">
        <v>12</v>
      </c>
      <c r="D22" s="160">
        <f>IF('選手名簿入力'!B25="","",'選手名簿入力'!B25)</f>
      </c>
      <c r="E22" s="332">
        <f>'選手名簿入力'!C25</f>
        <v>0</v>
      </c>
      <c r="F22" s="333"/>
      <c r="G22" s="160">
        <f>'選手名簿入力'!D25</f>
        <v>0</v>
      </c>
      <c r="H22" s="334">
        <f>'選手名簿入力'!E25</f>
        <v>0</v>
      </c>
      <c r="I22" s="334"/>
      <c r="J22" s="160">
        <f>'選手名簿入力'!F25</f>
        <v>0</v>
      </c>
      <c r="K22" s="334">
        <f>'選手名簿入力'!G25</f>
        <v>0</v>
      </c>
      <c r="L22" s="335"/>
      <c r="M22" s="154"/>
      <c r="N22" s="177"/>
      <c r="O22" s="154"/>
      <c r="P22" s="161">
        <v>12</v>
      </c>
      <c r="Q22" s="160">
        <f>IF('選手名簿入力'!J25="","",'選手名簿入力'!J25)</f>
      </c>
      <c r="R22" s="332">
        <f>'選手名簿入力'!K25</f>
        <v>0</v>
      </c>
      <c r="S22" s="333"/>
      <c r="T22" s="160">
        <f>'選手名簿入力'!L25</f>
        <v>0</v>
      </c>
      <c r="U22" s="334">
        <f>'選手名簿入力'!M25</f>
        <v>0</v>
      </c>
      <c r="V22" s="334"/>
      <c r="W22" s="160">
        <f>'選手名簿入力'!N25</f>
        <v>0</v>
      </c>
      <c r="X22" s="334">
        <f>'選手名簿入力'!O25</f>
        <v>0</v>
      </c>
      <c r="Y22" s="335"/>
      <c r="Z22" s="154"/>
      <c r="AA22" s="177"/>
    </row>
    <row r="23" spans="1:27" ht="22.5" customHeight="1">
      <c r="A23" s="177"/>
      <c r="B23" s="154"/>
      <c r="C23" s="161">
        <v>13</v>
      </c>
      <c r="D23" s="160">
        <f>IF('選手名簿入力'!B26="","",'選手名簿入力'!B26)</f>
      </c>
      <c r="E23" s="332">
        <f>'選手名簿入力'!C26</f>
        <v>0</v>
      </c>
      <c r="F23" s="333"/>
      <c r="G23" s="160">
        <f>'選手名簿入力'!D26</f>
        <v>0</v>
      </c>
      <c r="H23" s="334">
        <f>'選手名簿入力'!E26</f>
        <v>0</v>
      </c>
      <c r="I23" s="334"/>
      <c r="J23" s="160">
        <f>'選手名簿入力'!F26</f>
        <v>0</v>
      </c>
      <c r="K23" s="334">
        <f>'選手名簿入力'!G26</f>
        <v>0</v>
      </c>
      <c r="L23" s="335"/>
      <c r="M23" s="154"/>
      <c r="N23" s="177"/>
      <c r="O23" s="154"/>
      <c r="P23" s="161">
        <v>13</v>
      </c>
      <c r="Q23" s="160">
        <f>IF('選手名簿入力'!J26="","",'選手名簿入力'!J26)</f>
      </c>
      <c r="R23" s="332">
        <f>'選手名簿入力'!K26</f>
        <v>0</v>
      </c>
      <c r="S23" s="333"/>
      <c r="T23" s="160">
        <f>'選手名簿入力'!L26</f>
        <v>0</v>
      </c>
      <c r="U23" s="334">
        <f>'選手名簿入力'!M26</f>
        <v>0</v>
      </c>
      <c r="V23" s="334"/>
      <c r="W23" s="160">
        <f>'選手名簿入力'!N26</f>
        <v>0</v>
      </c>
      <c r="X23" s="334">
        <f>'選手名簿入力'!O26</f>
        <v>0</v>
      </c>
      <c r="Y23" s="335"/>
      <c r="Z23" s="154"/>
      <c r="AA23" s="177"/>
    </row>
    <row r="24" spans="1:27" ht="22.5" customHeight="1">
      <c r="A24" s="177"/>
      <c r="B24" s="154"/>
      <c r="C24" s="161">
        <v>14</v>
      </c>
      <c r="D24" s="160">
        <f>IF('選手名簿入力'!B27="","",'選手名簿入力'!B27)</f>
      </c>
      <c r="E24" s="332">
        <f>'選手名簿入力'!C27</f>
        <v>0</v>
      </c>
      <c r="F24" s="333"/>
      <c r="G24" s="160">
        <f>'選手名簿入力'!D27</f>
        <v>0</v>
      </c>
      <c r="H24" s="334">
        <f>'選手名簿入力'!E27</f>
        <v>0</v>
      </c>
      <c r="I24" s="334"/>
      <c r="J24" s="160">
        <f>'選手名簿入力'!F27</f>
        <v>0</v>
      </c>
      <c r="K24" s="334">
        <f>'選手名簿入力'!G27</f>
        <v>0</v>
      </c>
      <c r="L24" s="335"/>
      <c r="M24" s="154"/>
      <c r="N24" s="177"/>
      <c r="O24" s="154"/>
      <c r="P24" s="161">
        <v>14</v>
      </c>
      <c r="Q24" s="160">
        <f>IF('選手名簿入力'!J27="","",'選手名簿入力'!J27)</f>
      </c>
      <c r="R24" s="332">
        <f>'選手名簿入力'!K27</f>
        <v>0</v>
      </c>
      <c r="S24" s="333"/>
      <c r="T24" s="160">
        <f>'選手名簿入力'!L27</f>
        <v>0</v>
      </c>
      <c r="U24" s="334">
        <f>'選手名簿入力'!M27</f>
        <v>0</v>
      </c>
      <c r="V24" s="334"/>
      <c r="W24" s="160">
        <f>'選手名簿入力'!N27</f>
        <v>0</v>
      </c>
      <c r="X24" s="334">
        <f>'選手名簿入力'!O27</f>
        <v>0</v>
      </c>
      <c r="Y24" s="335"/>
      <c r="Z24" s="154"/>
      <c r="AA24" s="177"/>
    </row>
    <row r="25" spans="1:27" ht="22.5" customHeight="1" thickBot="1">
      <c r="A25" s="177"/>
      <c r="B25" s="154"/>
      <c r="C25" s="162">
        <v>15</v>
      </c>
      <c r="D25" s="163">
        <f>IF('選手名簿入力'!B28="","",'選手名簿入力'!B28)</f>
      </c>
      <c r="E25" s="336">
        <f>'選手名簿入力'!C28</f>
        <v>0</v>
      </c>
      <c r="F25" s="337"/>
      <c r="G25" s="163">
        <f>'選手名簿入力'!D28</f>
        <v>0</v>
      </c>
      <c r="H25" s="338">
        <f>'選手名簿入力'!E28</f>
        <v>0</v>
      </c>
      <c r="I25" s="338"/>
      <c r="J25" s="163">
        <f>'選手名簿入力'!F28</f>
        <v>0</v>
      </c>
      <c r="K25" s="338">
        <f>'選手名簿入力'!G28</f>
        <v>0</v>
      </c>
      <c r="L25" s="360"/>
      <c r="M25" s="154"/>
      <c r="N25" s="177"/>
      <c r="O25" s="154"/>
      <c r="P25" s="162">
        <v>15</v>
      </c>
      <c r="Q25" s="163">
        <f>IF('選手名簿入力'!J28="","",'選手名簿入力'!J28)</f>
      </c>
      <c r="R25" s="336">
        <f>'選手名簿入力'!K28</f>
        <v>0</v>
      </c>
      <c r="S25" s="337"/>
      <c r="T25" s="163">
        <f>'選手名簿入力'!L28</f>
        <v>0</v>
      </c>
      <c r="U25" s="338">
        <f>'選手名簿入力'!M28</f>
        <v>0</v>
      </c>
      <c r="V25" s="338"/>
      <c r="W25" s="163">
        <f>'選手名簿入力'!N28</f>
        <v>0</v>
      </c>
      <c r="X25" s="338">
        <f>'選手名簿入力'!O28</f>
        <v>0</v>
      </c>
      <c r="Y25" s="360"/>
      <c r="Z25" s="154"/>
      <c r="AA25" s="177"/>
    </row>
    <row r="26" spans="1:27" ht="17.25" customHeight="1">
      <c r="A26" s="177"/>
      <c r="B26" s="154"/>
      <c r="C26" s="343" t="s">
        <v>164</v>
      </c>
      <c r="D26" s="344"/>
      <c r="E26" s="344"/>
      <c r="F26" s="344"/>
      <c r="G26" s="344"/>
      <c r="H26" s="344"/>
      <c r="I26" s="344"/>
      <c r="J26" s="344"/>
      <c r="K26" s="344"/>
      <c r="L26" s="175"/>
      <c r="M26" s="154"/>
      <c r="N26" s="177"/>
      <c r="O26" s="154"/>
      <c r="P26" s="343" t="s">
        <v>164</v>
      </c>
      <c r="Q26" s="344"/>
      <c r="R26" s="344"/>
      <c r="S26" s="344"/>
      <c r="T26" s="344"/>
      <c r="U26" s="344"/>
      <c r="V26" s="344"/>
      <c r="W26" s="344"/>
      <c r="X26" s="344"/>
      <c r="Y26" s="175"/>
      <c r="Z26" s="154"/>
      <c r="AA26" s="177"/>
    </row>
    <row r="27" spans="1:27" ht="15.75" customHeight="1">
      <c r="A27" s="177"/>
      <c r="B27" s="154"/>
      <c r="C27" s="341" t="s">
        <v>165</v>
      </c>
      <c r="D27" s="342"/>
      <c r="E27" s="342"/>
      <c r="F27" s="342"/>
      <c r="G27" s="342"/>
      <c r="H27" s="342"/>
      <c r="I27" s="342"/>
      <c r="J27" s="342"/>
      <c r="K27" s="342"/>
      <c r="L27" s="176"/>
      <c r="M27" s="154"/>
      <c r="N27" s="177"/>
      <c r="O27" s="154"/>
      <c r="P27" s="341" t="s">
        <v>193</v>
      </c>
      <c r="Q27" s="342"/>
      <c r="R27" s="342"/>
      <c r="S27" s="342"/>
      <c r="T27" s="342"/>
      <c r="U27" s="342"/>
      <c r="V27" s="342"/>
      <c r="W27" s="342"/>
      <c r="X27" s="342"/>
      <c r="Y27" s="176"/>
      <c r="Z27" s="154"/>
      <c r="AA27" s="177"/>
    </row>
    <row r="28" spans="1:27" ht="15.75" customHeight="1">
      <c r="A28" s="177"/>
      <c r="B28" s="154"/>
      <c r="C28" s="341" t="s">
        <v>166</v>
      </c>
      <c r="D28" s="342"/>
      <c r="E28" s="342"/>
      <c r="F28" s="342"/>
      <c r="G28" s="342"/>
      <c r="H28" s="342"/>
      <c r="I28" s="342"/>
      <c r="J28" s="342"/>
      <c r="K28" s="342"/>
      <c r="L28" s="176"/>
      <c r="M28" s="154"/>
      <c r="N28" s="177"/>
      <c r="O28" s="154"/>
      <c r="P28" s="341" t="s">
        <v>166</v>
      </c>
      <c r="Q28" s="342"/>
      <c r="R28" s="342"/>
      <c r="S28" s="342"/>
      <c r="T28" s="342"/>
      <c r="U28" s="342"/>
      <c r="V28" s="342"/>
      <c r="W28" s="342"/>
      <c r="X28" s="342"/>
      <c r="Y28" s="176"/>
      <c r="Z28" s="154"/>
      <c r="AA28" s="177"/>
    </row>
    <row r="29" spans="1:27" ht="15.75" customHeight="1">
      <c r="A29" s="177"/>
      <c r="B29" s="154"/>
      <c r="C29" s="341" t="s">
        <v>167</v>
      </c>
      <c r="D29" s="342"/>
      <c r="E29" s="342"/>
      <c r="F29" s="342"/>
      <c r="G29" s="342"/>
      <c r="H29" s="342"/>
      <c r="I29" s="342"/>
      <c r="J29" s="342"/>
      <c r="K29" s="342"/>
      <c r="L29" s="176"/>
      <c r="M29" s="154"/>
      <c r="N29" s="177"/>
      <c r="O29" s="154"/>
      <c r="P29" s="341" t="s">
        <v>192</v>
      </c>
      <c r="Q29" s="342"/>
      <c r="R29" s="342"/>
      <c r="S29" s="342"/>
      <c r="T29" s="342"/>
      <c r="U29" s="342"/>
      <c r="V29" s="342"/>
      <c r="W29" s="342"/>
      <c r="X29" s="342"/>
      <c r="Y29" s="176"/>
      <c r="Z29" s="154"/>
      <c r="AA29" s="177"/>
    </row>
    <row r="30" spans="1:27" ht="22.5" customHeight="1">
      <c r="A30" s="177"/>
      <c r="B30" s="154"/>
      <c r="C30" s="357" t="s">
        <v>191</v>
      </c>
      <c r="D30" s="358"/>
      <c r="E30" s="358"/>
      <c r="F30" s="358"/>
      <c r="G30" s="358"/>
      <c r="H30" s="358"/>
      <c r="I30" s="358"/>
      <c r="J30" s="358"/>
      <c r="K30" s="358"/>
      <c r="L30" s="359"/>
      <c r="M30" s="154"/>
      <c r="N30" s="177"/>
      <c r="O30" s="154"/>
      <c r="P30" s="357" t="s">
        <v>191</v>
      </c>
      <c r="Q30" s="358"/>
      <c r="R30" s="358"/>
      <c r="S30" s="358"/>
      <c r="T30" s="358"/>
      <c r="U30" s="358"/>
      <c r="V30" s="358"/>
      <c r="W30" s="358"/>
      <c r="X30" s="358"/>
      <c r="Y30" s="359"/>
      <c r="Z30" s="154"/>
      <c r="AA30" s="177"/>
    </row>
    <row r="31" spans="1:27" ht="22.5" customHeight="1">
      <c r="A31" s="177"/>
      <c r="B31" s="154"/>
      <c r="C31" s="300" t="s">
        <v>190</v>
      </c>
      <c r="D31" s="301"/>
      <c r="E31" s="301"/>
      <c r="F31" s="301"/>
      <c r="G31" s="301"/>
      <c r="H31" s="301"/>
      <c r="I31" s="301"/>
      <c r="J31" s="301"/>
      <c r="K31" s="301"/>
      <c r="L31" s="302"/>
      <c r="M31" s="154"/>
      <c r="N31" s="177"/>
      <c r="O31" s="154"/>
      <c r="P31" s="300" t="s">
        <v>190</v>
      </c>
      <c r="Q31" s="301"/>
      <c r="R31" s="301"/>
      <c r="S31" s="301"/>
      <c r="T31" s="301"/>
      <c r="U31" s="301"/>
      <c r="V31" s="301"/>
      <c r="W31" s="301"/>
      <c r="X31" s="301"/>
      <c r="Y31" s="302"/>
      <c r="Z31" s="154"/>
      <c r="AA31" s="177"/>
    </row>
    <row r="32" spans="1:27" ht="22.5" customHeight="1">
      <c r="A32" s="177"/>
      <c r="B32" s="154"/>
      <c r="C32" s="166"/>
      <c r="D32" s="340" t="str">
        <f>'選手名簿入力'!$Q$24</f>
        <v>令和元年５月1日</v>
      </c>
      <c r="E32" s="340"/>
      <c r="F32" s="167"/>
      <c r="G32" s="164"/>
      <c r="H32" s="164"/>
      <c r="I32" s="164"/>
      <c r="J32" s="164"/>
      <c r="K32" s="164"/>
      <c r="L32" s="165"/>
      <c r="M32" s="154"/>
      <c r="N32" s="177"/>
      <c r="O32" s="154"/>
      <c r="P32" s="166"/>
      <c r="Q32" s="340" t="str">
        <f>'選手名簿入力'!$Q$24</f>
        <v>令和元年５月1日</v>
      </c>
      <c r="R32" s="340"/>
      <c r="S32" s="167"/>
      <c r="T32" s="164"/>
      <c r="U32" s="164"/>
      <c r="V32" s="164"/>
      <c r="W32" s="164"/>
      <c r="X32" s="164"/>
      <c r="Y32" s="165"/>
      <c r="Z32" s="154"/>
      <c r="AA32" s="177"/>
    </row>
    <row r="33" spans="1:27" ht="22.5" customHeight="1">
      <c r="A33" s="177"/>
      <c r="B33" s="154"/>
      <c r="C33" s="166"/>
      <c r="D33" s="164"/>
      <c r="E33" s="346" t="str">
        <f>IF('選手名簿入力'!$R$12="","",'選手名簿入力'!$R$12&amp;"立　")&amp;'選手名簿入力'!$R$15&amp;"中学校　　校長  "</f>
        <v>うるま市立　▲▲▲中学校　　校長  </v>
      </c>
      <c r="F33" s="346"/>
      <c r="G33" s="346"/>
      <c r="H33" s="339" t="str">
        <f>'選手名簿入力'!$Q$18</f>
        <v>■■　■■</v>
      </c>
      <c r="I33" s="339"/>
      <c r="J33" s="339"/>
      <c r="K33" s="174" t="s">
        <v>168</v>
      </c>
      <c r="L33" s="176"/>
      <c r="M33" s="154"/>
      <c r="N33" s="177"/>
      <c r="O33" s="154"/>
      <c r="P33" s="166"/>
      <c r="Q33" s="164"/>
      <c r="R33" s="346" t="str">
        <f>IF('選手名簿入力'!$R$12="","",'選手名簿入力'!$R$12&amp;"立　")&amp;'選手名簿入力'!$R$15&amp;"中学校　　校長  "</f>
        <v>うるま市立　▲▲▲中学校　　校長  </v>
      </c>
      <c r="S33" s="346"/>
      <c r="T33" s="346"/>
      <c r="U33" s="339" t="str">
        <f>'選手名簿入力'!$Q$18</f>
        <v>■■　■■</v>
      </c>
      <c r="V33" s="339"/>
      <c r="W33" s="339"/>
      <c r="X33" s="174" t="s">
        <v>168</v>
      </c>
      <c r="Y33" s="176"/>
      <c r="Z33" s="154"/>
      <c r="AA33" s="177"/>
    </row>
    <row r="34" spans="1:27" ht="22.5" customHeight="1">
      <c r="A34" s="177"/>
      <c r="B34" s="154"/>
      <c r="C34" s="347" t="s">
        <v>169</v>
      </c>
      <c r="D34" s="348"/>
      <c r="E34" s="348"/>
      <c r="F34" s="348"/>
      <c r="G34" s="348"/>
      <c r="H34" s="164"/>
      <c r="I34" s="164"/>
      <c r="J34" s="164"/>
      <c r="K34" s="164"/>
      <c r="L34" s="165"/>
      <c r="M34" s="154"/>
      <c r="N34" s="177"/>
      <c r="O34" s="154"/>
      <c r="P34" s="347" t="s">
        <v>194</v>
      </c>
      <c r="Q34" s="348"/>
      <c r="R34" s="348"/>
      <c r="S34" s="348"/>
      <c r="T34" s="348"/>
      <c r="U34" s="164"/>
      <c r="V34" s="164"/>
      <c r="W34" s="164"/>
      <c r="X34" s="164"/>
      <c r="Y34" s="165"/>
      <c r="Z34" s="154"/>
      <c r="AA34" s="177"/>
    </row>
    <row r="35" spans="1:27" ht="22.5" customHeight="1">
      <c r="A35" s="177"/>
      <c r="B35" s="154"/>
      <c r="C35" s="166"/>
      <c r="D35" s="354" t="s">
        <v>170</v>
      </c>
      <c r="E35" s="354"/>
      <c r="F35" s="168"/>
      <c r="G35" s="164"/>
      <c r="H35" s="164"/>
      <c r="I35" s="164"/>
      <c r="J35" s="164"/>
      <c r="K35" s="164"/>
      <c r="L35" s="165"/>
      <c r="M35" s="154"/>
      <c r="N35" s="177"/>
      <c r="O35" s="154"/>
      <c r="P35" s="166"/>
      <c r="Q35" s="354" t="s">
        <v>170</v>
      </c>
      <c r="R35" s="354"/>
      <c r="S35" s="168"/>
      <c r="T35" s="164"/>
      <c r="U35" s="164"/>
      <c r="V35" s="164"/>
      <c r="W35" s="164"/>
      <c r="X35" s="164"/>
      <c r="Y35" s="165"/>
      <c r="Z35" s="154"/>
      <c r="AA35" s="177"/>
    </row>
    <row r="36" spans="1:27" ht="22.5" customHeight="1">
      <c r="A36" s="177"/>
      <c r="B36" s="154"/>
      <c r="C36" s="166"/>
      <c r="D36" s="164"/>
      <c r="E36" s="346" t="str">
        <f>'選手名簿入力'!$Q$9&amp;"地区中学校体育連盟　　会長　"</f>
        <v>中頭地区中学校体育連盟　　会長　</v>
      </c>
      <c r="F36" s="346"/>
      <c r="G36" s="346"/>
      <c r="H36" s="345">
        <f>'選手名簿入力'!$Q$35</f>
        <v>0</v>
      </c>
      <c r="I36" s="345"/>
      <c r="J36" s="345"/>
      <c r="K36" s="174" t="s">
        <v>168</v>
      </c>
      <c r="L36" s="176"/>
      <c r="M36" s="154"/>
      <c r="N36" s="177"/>
      <c r="O36" s="154"/>
      <c r="P36" s="166"/>
      <c r="Q36" s="164"/>
      <c r="R36" s="346" t="str">
        <f>'選手名簿入力'!$Q$9&amp;"地区中学校体育連盟　　会長　"</f>
        <v>中頭地区中学校体育連盟　　会長　</v>
      </c>
      <c r="S36" s="346"/>
      <c r="T36" s="346"/>
      <c r="U36" s="345">
        <f>'選手名簿入力'!$Q$35</f>
        <v>0</v>
      </c>
      <c r="V36" s="345"/>
      <c r="W36" s="345"/>
      <c r="X36" s="174" t="s">
        <v>168</v>
      </c>
      <c r="Y36" s="176"/>
      <c r="Z36" s="154"/>
      <c r="AA36" s="177"/>
    </row>
    <row r="37" spans="1:27" ht="17.25" customHeight="1" thickBot="1">
      <c r="A37" s="177"/>
      <c r="B37" s="154"/>
      <c r="C37" s="169"/>
      <c r="D37" s="170"/>
      <c r="E37" s="170"/>
      <c r="F37" s="170"/>
      <c r="G37" s="170"/>
      <c r="H37" s="170"/>
      <c r="I37" s="170"/>
      <c r="J37" s="170"/>
      <c r="K37" s="170"/>
      <c r="L37" s="171"/>
      <c r="M37" s="154"/>
      <c r="N37" s="177"/>
      <c r="O37" s="154"/>
      <c r="P37" s="169"/>
      <c r="Q37" s="170"/>
      <c r="R37" s="170"/>
      <c r="S37" s="170"/>
      <c r="T37" s="170"/>
      <c r="U37" s="170"/>
      <c r="V37" s="170"/>
      <c r="W37" s="170"/>
      <c r="X37" s="170"/>
      <c r="Y37" s="171"/>
      <c r="Z37" s="154"/>
      <c r="AA37" s="177"/>
    </row>
    <row r="38" spans="1:27" ht="25.5" customHeight="1">
      <c r="A38" s="177"/>
      <c r="B38" s="154"/>
      <c r="C38" s="154"/>
      <c r="D38" s="154"/>
      <c r="E38" s="154"/>
      <c r="F38" s="154"/>
      <c r="G38" s="154"/>
      <c r="H38" s="154"/>
      <c r="I38" s="154"/>
      <c r="J38" s="154"/>
      <c r="K38" s="154"/>
      <c r="L38" s="154"/>
      <c r="M38" s="154"/>
      <c r="N38" s="177"/>
      <c r="O38" s="154"/>
      <c r="P38" s="154"/>
      <c r="Q38" s="154"/>
      <c r="R38" s="154"/>
      <c r="S38" s="154"/>
      <c r="T38" s="154"/>
      <c r="U38" s="154"/>
      <c r="V38" s="154"/>
      <c r="W38" s="154"/>
      <c r="X38" s="154"/>
      <c r="Y38" s="154"/>
      <c r="Z38" s="154"/>
      <c r="AA38" s="177"/>
    </row>
    <row r="39" spans="1:27" ht="13.5">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row>
    <row r="40" ht="12.75" customHeight="1" hidden="1"/>
  </sheetData>
  <sheetProtection/>
  <mergeCells count="164">
    <mergeCell ref="C30:L30"/>
    <mergeCell ref="P30:Y30"/>
    <mergeCell ref="X20:Y20"/>
    <mergeCell ref="X21:Y21"/>
    <mergeCell ref="X22:Y22"/>
    <mergeCell ref="X23:Y23"/>
    <mergeCell ref="X24:Y24"/>
    <mergeCell ref="X25:Y25"/>
    <mergeCell ref="H25:I25"/>
    <mergeCell ref="K25:L25"/>
    <mergeCell ref="X14:Y14"/>
    <mergeCell ref="X15:Y15"/>
    <mergeCell ref="X16:Y16"/>
    <mergeCell ref="X17:Y17"/>
    <mergeCell ref="X18:Y18"/>
    <mergeCell ref="X19:Y19"/>
    <mergeCell ref="X8:Y8"/>
    <mergeCell ref="P9:Y9"/>
    <mergeCell ref="X10:Y10"/>
    <mergeCell ref="X11:Y11"/>
    <mergeCell ref="X12:Y12"/>
    <mergeCell ref="X13:Y13"/>
    <mergeCell ref="P8:Q8"/>
    <mergeCell ref="R8:S8"/>
    <mergeCell ref="U11:V11"/>
    <mergeCell ref="U10:V10"/>
    <mergeCell ref="C3:L3"/>
    <mergeCell ref="P3:Y3"/>
    <mergeCell ref="V4:Y4"/>
    <mergeCell ref="V5:Y5"/>
    <mergeCell ref="V6:Y6"/>
    <mergeCell ref="X7:Y7"/>
    <mergeCell ref="T7:U8"/>
    <mergeCell ref="C8:D8"/>
    <mergeCell ref="E8:F8"/>
    <mergeCell ref="K8:L8"/>
    <mergeCell ref="I5:L5"/>
    <mergeCell ref="I6:L6"/>
    <mergeCell ref="C9:L9"/>
    <mergeCell ref="D35:E35"/>
    <mergeCell ref="Q35:R35"/>
    <mergeCell ref="E33:G33"/>
    <mergeCell ref="H33:J33"/>
    <mergeCell ref="R33:T33"/>
    <mergeCell ref="C29:K29"/>
    <mergeCell ref="E25:F25"/>
    <mergeCell ref="H36:J36"/>
    <mergeCell ref="E36:G36"/>
    <mergeCell ref="R36:T36"/>
    <mergeCell ref="U36:W36"/>
    <mergeCell ref="C34:G34"/>
    <mergeCell ref="P34:T34"/>
    <mergeCell ref="U33:W33"/>
    <mergeCell ref="D32:E32"/>
    <mergeCell ref="Q32:R32"/>
    <mergeCell ref="P29:X29"/>
    <mergeCell ref="C26:K26"/>
    <mergeCell ref="C27:K27"/>
    <mergeCell ref="C28:K28"/>
    <mergeCell ref="P27:X27"/>
    <mergeCell ref="P28:X28"/>
    <mergeCell ref="P26:X26"/>
    <mergeCell ref="R25:S25"/>
    <mergeCell ref="U25:V25"/>
    <mergeCell ref="E24:F24"/>
    <mergeCell ref="H24:I24"/>
    <mergeCell ref="K24:L24"/>
    <mergeCell ref="R24:S24"/>
    <mergeCell ref="U24:V24"/>
    <mergeCell ref="E23:F23"/>
    <mergeCell ref="H23:I23"/>
    <mergeCell ref="K23:L23"/>
    <mergeCell ref="R23:S23"/>
    <mergeCell ref="U23:V23"/>
    <mergeCell ref="E22:F22"/>
    <mergeCell ref="H22:I22"/>
    <mergeCell ref="K22:L22"/>
    <mergeCell ref="R22:S22"/>
    <mergeCell ref="U22:V22"/>
    <mergeCell ref="E21:F21"/>
    <mergeCell ref="H21:I21"/>
    <mergeCell ref="K21:L21"/>
    <mergeCell ref="R21:S21"/>
    <mergeCell ref="U21:V21"/>
    <mergeCell ref="E20:F20"/>
    <mergeCell ref="H20:I20"/>
    <mergeCell ref="K20:L20"/>
    <mergeCell ref="R20:S20"/>
    <mergeCell ref="U20:V20"/>
    <mergeCell ref="E19:F19"/>
    <mergeCell ref="H19:I19"/>
    <mergeCell ref="K19:L19"/>
    <mergeCell ref="R19:S19"/>
    <mergeCell ref="U19:V19"/>
    <mergeCell ref="E18:F18"/>
    <mergeCell ref="H18:I18"/>
    <mergeCell ref="K18:L18"/>
    <mergeCell ref="R18:S18"/>
    <mergeCell ref="U18:V18"/>
    <mergeCell ref="E17:F17"/>
    <mergeCell ref="H17:I17"/>
    <mergeCell ref="K17:L17"/>
    <mergeCell ref="R17:S17"/>
    <mergeCell ref="U17:V17"/>
    <mergeCell ref="E16:F16"/>
    <mergeCell ref="H16:I16"/>
    <mergeCell ref="K16:L16"/>
    <mergeCell ref="R16:S16"/>
    <mergeCell ref="U16:V16"/>
    <mergeCell ref="E15:F15"/>
    <mergeCell ref="H15:I15"/>
    <mergeCell ref="K15:L15"/>
    <mergeCell ref="R15:S15"/>
    <mergeCell ref="U15:V15"/>
    <mergeCell ref="E14:F14"/>
    <mergeCell ref="H14:I14"/>
    <mergeCell ref="K14:L14"/>
    <mergeCell ref="R14:S14"/>
    <mergeCell ref="U14:V14"/>
    <mergeCell ref="E13:F13"/>
    <mergeCell ref="H13:I13"/>
    <mergeCell ref="K13:L13"/>
    <mergeCell ref="R13:S13"/>
    <mergeCell ref="U13:V13"/>
    <mergeCell ref="E12:F12"/>
    <mergeCell ref="H12:I12"/>
    <mergeCell ref="K12:L12"/>
    <mergeCell ref="R12:S12"/>
    <mergeCell ref="U12:V12"/>
    <mergeCell ref="E11:F11"/>
    <mergeCell ref="H11:I11"/>
    <mergeCell ref="K11:L11"/>
    <mergeCell ref="R11:S11"/>
    <mergeCell ref="E10:F10"/>
    <mergeCell ref="H10:I10"/>
    <mergeCell ref="K10:L10"/>
    <mergeCell ref="R10:S10"/>
    <mergeCell ref="T6:U6"/>
    <mergeCell ref="P7:Q7"/>
    <mergeCell ref="R7:S7"/>
    <mergeCell ref="C7:D7"/>
    <mergeCell ref="E7:F7"/>
    <mergeCell ref="G7:H8"/>
    <mergeCell ref="K7:L7"/>
    <mergeCell ref="G4:H4"/>
    <mergeCell ref="P4:Q4"/>
    <mergeCell ref="R4:S4"/>
    <mergeCell ref="T5:U5"/>
    <mergeCell ref="C5:D5"/>
    <mergeCell ref="C6:D6"/>
    <mergeCell ref="E6:F6"/>
    <mergeCell ref="G6:H6"/>
    <mergeCell ref="P6:Q6"/>
    <mergeCell ref="R6:S6"/>
    <mergeCell ref="E5:F5"/>
    <mergeCell ref="G5:H5"/>
    <mergeCell ref="I4:L4"/>
    <mergeCell ref="C31:L31"/>
    <mergeCell ref="P31:Y31"/>
    <mergeCell ref="T4:U4"/>
    <mergeCell ref="P5:Q5"/>
    <mergeCell ref="R5:S5"/>
    <mergeCell ref="C4:D4"/>
    <mergeCell ref="E4:F4"/>
  </mergeCells>
  <printOptions horizontalCentered="1" verticalCentered="1"/>
  <pageMargins left="0" right="0" top="0" bottom="0" header="0" footer="0"/>
  <pageSetup horizontalDpi="600" verticalDpi="600" orientation="portrait" paperSize="9" scale="110" r:id="rId2"/>
  <ignoredErrors>
    <ignoredError sqref="C11:C19 P11:P19" numberStoredAsText="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AU28"/>
  <sheetViews>
    <sheetView zoomScale="80" zoomScaleNormal="80" zoomScalePageLayoutView="0" workbookViewId="0" topLeftCell="A1">
      <selection activeCell="A1" sqref="A1"/>
    </sheetView>
  </sheetViews>
  <sheetFormatPr defaultColWidth="0" defaultRowHeight="13.5" zeroHeight="1"/>
  <cols>
    <col min="1" max="47" width="4.375" style="0" customWidth="1"/>
    <col min="48" max="54" width="4.375" style="0" hidden="1" customWidth="1"/>
    <col min="55" max="16384" width="9.125" style="0" hidden="1" customWidth="1"/>
  </cols>
  <sheetData>
    <row r="1" spans="1:47" ht="30" customHeight="1">
      <c r="A1" s="178" t="s">
        <v>187</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row>
    <row r="2" spans="1:47" ht="13.5">
      <c r="A2" s="128"/>
      <c r="X2" s="128"/>
      <c r="AU2" s="128"/>
    </row>
    <row r="3" spans="1:47" s="74" customFormat="1" ht="18.75">
      <c r="A3" s="137"/>
      <c r="D3" s="82" t="str">
        <f>('選手名簿入力'!B8)&amp;"　男子"</f>
        <v>▲▲▲中学校　男子</v>
      </c>
      <c r="G3" s="82"/>
      <c r="H3" s="82"/>
      <c r="I3" s="82"/>
      <c r="J3" s="82"/>
      <c r="L3" s="82"/>
      <c r="M3" s="82"/>
      <c r="Q3" s="363" t="str">
        <f>'選手名簿入力'!Q9</f>
        <v>中頭</v>
      </c>
      <c r="R3" s="363"/>
      <c r="S3" s="74" t="s">
        <v>86</v>
      </c>
      <c r="T3" s="109"/>
      <c r="U3" s="98">
        <f>WIDECHAR('選手名簿入力'!R32)</f>
      </c>
      <c r="V3" s="74" t="s">
        <v>87</v>
      </c>
      <c r="X3" s="137"/>
      <c r="AA3" s="82" t="str">
        <f>('選手名簿入力'!B8)&amp;"　女子"</f>
        <v>▲▲▲中学校　女子</v>
      </c>
      <c r="AD3" s="82"/>
      <c r="AE3" s="82"/>
      <c r="AF3" s="82"/>
      <c r="AG3" s="82"/>
      <c r="AI3" s="82"/>
      <c r="AJ3" s="82"/>
      <c r="AM3" s="363" t="str">
        <f>'選手名簿入力'!Q9</f>
        <v>中頭</v>
      </c>
      <c r="AN3" s="363"/>
      <c r="AO3" s="363"/>
      <c r="AP3" s="74" t="s">
        <v>86</v>
      </c>
      <c r="AQ3" s="109"/>
      <c r="AR3" s="98">
        <f>WIDECHAR('選手名簿入力'!R33)</f>
      </c>
      <c r="AS3" s="74" t="s">
        <v>87</v>
      </c>
      <c r="AU3" s="137"/>
    </row>
    <row r="4" spans="1:47" s="74" customFormat="1" ht="18.75">
      <c r="A4" s="137"/>
      <c r="D4" s="82"/>
      <c r="G4" s="82"/>
      <c r="H4" s="81"/>
      <c r="I4" s="81"/>
      <c r="J4" s="81"/>
      <c r="K4" s="84"/>
      <c r="L4" s="81"/>
      <c r="M4" s="82"/>
      <c r="N4" s="78"/>
      <c r="O4" s="78"/>
      <c r="P4" s="78"/>
      <c r="X4" s="137"/>
      <c r="Z4" s="95"/>
      <c r="AA4" s="95"/>
      <c r="AB4"/>
      <c r="AC4"/>
      <c r="AD4"/>
      <c r="AE4"/>
      <c r="AF4"/>
      <c r="AG4"/>
      <c r="AH4"/>
      <c r="AI4"/>
      <c r="AJ4" s="95"/>
      <c r="AK4" s="95"/>
      <c r="AL4" s="95"/>
      <c r="AM4"/>
      <c r="AN4"/>
      <c r="AO4"/>
      <c r="AP4"/>
      <c r="AQ4" s="95"/>
      <c r="AR4" s="95"/>
      <c r="AS4" s="95"/>
      <c r="AU4" s="137"/>
    </row>
    <row r="5" spans="1:47" s="85" customFormat="1" ht="18.75" customHeight="1">
      <c r="A5" s="138"/>
      <c r="E5" s="364" t="s">
        <v>88</v>
      </c>
      <c r="F5" s="365"/>
      <c r="G5" s="366"/>
      <c r="H5" s="367">
        <f>IF('選手名簿入力'!C9="","",'選手名簿入力'!C9)</f>
      </c>
      <c r="I5" s="367"/>
      <c r="J5" s="367"/>
      <c r="K5" s="367"/>
      <c r="L5" s="367"/>
      <c r="X5" s="138"/>
      <c r="Z5" s="86"/>
      <c r="AA5" s="86"/>
      <c r="AB5" s="364" t="s">
        <v>88</v>
      </c>
      <c r="AC5" s="365"/>
      <c r="AD5" s="366"/>
      <c r="AE5" s="367">
        <f>IF('選手名簿入力'!K9="","",'選手名簿入力'!K9)</f>
      </c>
      <c r="AF5" s="367"/>
      <c r="AG5" s="367"/>
      <c r="AH5" s="367"/>
      <c r="AI5" s="367"/>
      <c r="AJ5" s="86"/>
      <c r="AK5" s="86"/>
      <c r="AL5" s="86"/>
      <c r="AM5" s="86"/>
      <c r="AN5" s="86"/>
      <c r="AO5" s="86"/>
      <c r="AP5" s="86"/>
      <c r="AQ5" s="86"/>
      <c r="AR5" s="86"/>
      <c r="AS5" s="86"/>
      <c r="AU5" s="138"/>
    </row>
    <row r="6" spans="1:47" s="85" customFormat="1" ht="18.75" customHeight="1">
      <c r="A6" s="132"/>
      <c r="B6" s="86"/>
      <c r="C6" s="86"/>
      <c r="D6" s="87"/>
      <c r="E6" s="367" t="s">
        <v>89</v>
      </c>
      <c r="F6" s="367"/>
      <c r="G6" s="367"/>
      <c r="H6" s="367">
        <f>IF('選手名簿入力'!C10="","",'選手名簿入力'!C10)</f>
      </c>
      <c r="I6" s="367"/>
      <c r="J6" s="367"/>
      <c r="K6" s="367"/>
      <c r="L6" s="367"/>
      <c r="M6" s="367">
        <f>IF('選手名簿入力'!C11="","",'選手名簿入力'!C11)</f>
      </c>
      <c r="N6" s="367"/>
      <c r="O6" s="367"/>
      <c r="P6" s="367"/>
      <c r="Q6" s="367"/>
      <c r="R6" s="367">
        <f>IF('選手名簿入力'!C12="","",'選手名簿入力'!C12)</f>
      </c>
      <c r="S6" s="367"/>
      <c r="T6" s="367"/>
      <c r="U6" s="367"/>
      <c r="V6" s="367"/>
      <c r="W6" s="86"/>
      <c r="X6" s="132"/>
      <c r="Y6" s="86"/>
      <c r="Z6" s="86"/>
      <c r="AA6" s="86"/>
      <c r="AB6" s="367" t="s">
        <v>89</v>
      </c>
      <c r="AC6" s="367"/>
      <c r="AD6" s="367"/>
      <c r="AE6" s="367">
        <f>IF('選手名簿入力'!K10="","",'選手名簿入力'!K10)</f>
      </c>
      <c r="AF6" s="367"/>
      <c r="AG6" s="367"/>
      <c r="AH6" s="367"/>
      <c r="AI6" s="367"/>
      <c r="AJ6" s="367">
        <f>IF('選手名簿入力'!K11="","",'選手名簿入力'!K11)</f>
      </c>
      <c r="AK6" s="367"/>
      <c r="AL6" s="367"/>
      <c r="AM6" s="367"/>
      <c r="AN6" s="367"/>
      <c r="AO6" s="367">
        <f>IF('選手名簿入力'!K12="","",'選手名簿入力'!K12)</f>
      </c>
      <c r="AP6" s="367"/>
      <c r="AQ6" s="367"/>
      <c r="AR6" s="367"/>
      <c r="AS6" s="367"/>
      <c r="AU6" s="138"/>
    </row>
    <row r="7" spans="1:47" ht="13.5">
      <c r="A7" s="139"/>
      <c r="B7" s="80"/>
      <c r="C7" s="83"/>
      <c r="D7" s="83"/>
      <c r="E7" s="79"/>
      <c r="F7" s="79"/>
      <c r="G7" s="79"/>
      <c r="H7" s="79"/>
      <c r="I7" s="79"/>
      <c r="J7" s="79"/>
      <c r="K7" s="79"/>
      <c r="L7" s="79"/>
      <c r="M7" s="79"/>
      <c r="N7" s="79"/>
      <c r="O7" s="79"/>
      <c r="P7" s="79"/>
      <c r="Q7" s="79"/>
      <c r="R7" s="79"/>
      <c r="S7" s="79"/>
      <c r="T7" s="79"/>
      <c r="U7" s="79"/>
      <c r="V7" s="79"/>
      <c r="W7" s="80"/>
      <c r="X7" s="139"/>
      <c r="Y7" s="80"/>
      <c r="Z7" s="83"/>
      <c r="AA7" s="83"/>
      <c r="AB7" s="83"/>
      <c r="AC7" s="83"/>
      <c r="AD7" s="83"/>
      <c r="AE7" s="83"/>
      <c r="AF7" s="83"/>
      <c r="AG7" s="83"/>
      <c r="AH7" s="83"/>
      <c r="AI7" s="83"/>
      <c r="AJ7" s="83"/>
      <c r="AK7" s="83"/>
      <c r="AL7" s="83"/>
      <c r="AM7" s="83"/>
      <c r="AN7" s="83"/>
      <c r="AO7" s="83"/>
      <c r="AP7" s="83"/>
      <c r="AQ7" s="83"/>
      <c r="AR7" s="83"/>
      <c r="AS7" s="83"/>
      <c r="AU7" s="128"/>
    </row>
    <row r="8" spans="1:47" ht="120" customHeight="1">
      <c r="A8" s="128"/>
      <c r="C8" s="75"/>
      <c r="D8" s="76"/>
      <c r="E8" s="76"/>
      <c r="F8" s="76"/>
      <c r="G8" s="77"/>
      <c r="H8" s="75"/>
      <c r="I8" s="76"/>
      <c r="J8" s="76"/>
      <c r="K8" s="76"/>
      <c r="L8" s="77"/>
      <c r="M8" s="75"/>
      <c r="N8" s="76"/>
      <c r="O8" s="76"/>
      <c r="P8" s="76"/>
      <c r="Q8" s="77"/>
      <c r="R8" s="75"/>
      <c r="S8" s="76"/>
      <c r="T8" s="76"/>
      <c r="U8" s="76"/>
      <c r="V8" s="77"/>
      <c r="W8" s="95"/>
      <c r="X8" s="140"/>
      <c r="Z8" s="75"/>
      <c r="AA8" s="76"/>
      <c r="AB8" s="76"/>
      <c r="AC8" s="76"/>
      <c r="AD8" s="77"/>
      <c r="AE8" s="75"/>
      <c r="AF8" s="76"/>
      <c r="AG8" s="76"/>
      <c r="AH8" s="76"/>
      <c r="AI8" s="77"/>
      <c r="AJ8" s="75"/>
      <c r="AK8" s="76"/>
      <c r="AL8" s="76"/>
      <c r="AM8" s="76"/>
      <c r="AN8" s="77"/>
      <c r="AO8" s="75"/>
      <c r="AP8" s="76"/>
      <c r="AQ8" s="76"/>
      <c r="AR8" s="76"/>
      <c r="AS8" s="77"/>
      <c r="AU8" s="128"/>
    </row>
    <row r="9" spans="1:47" s="85" customFormat="1" ht="16.5" customHeight="1">
      <c r="A9" s="138"/>
      <c r="C9" s="88">
        <f>IF('選手名簿入力'!B14="","",'選手名簿入力'!B14)</f>
      </c>
      <c r="D9" s="362">
        <f>IF('選手名簿入力'!C14="","",'選手名簿入力'!C14)</f>
      </c>
      <c r="E9" s="362">
        <f>IF('選手名簿入力'!D14="","",'選手名簿入力'!D14)</f>
      </c>
      <c r="F9" s="89">
        <f>IF('選手名簿入力'!D14="","",'選手名簿入力'!D14)</f>
      </c>
      <c r="G9" s="90" t="s">
        <v>83</v>
      </c>
      <c r="H9" s="88">
        <f>IF('選手名簿入力'!B15="","",'選手名簿入力'!B15)</f>
      </c>
      <c r="I9" s="362">
        <f>IF('選手名簿入力'!C15="","",'選手名簿入力'!C15)</f>
      </c>
      <c r="J9" s="362">
        <f>IF('選手名簿入力'!D15="","",'選手名簿入力'!D15)</f>
      </c>
      <c r="K9" s="89">
        <f>IF('選手名簿入力'!D15="","",'選手名簿入力'!D15)</f>
      </c>
      <c r="L9" s="90" t="s">
        <v>83</v>
      </c>
      <c r="M9" s="88">
        <f>IF('選手名簿入力'!B16="","",'選手名簿入力'!B16)</f>
      </c>
      <c r="N9" s="362">
        <f>IF('選手名簿入力'!C16="","",'選手名簿入力'!C16)</f>
      </c>
      <c r="O9" s="362">
        <f>IF('選手名簿入力'!D16="","",'選手名簿入力'!D16)</f>
      </c>
      <c r="P9" s="89">
        <f>IF('選手名簿入力'!D16="","",'選手名簿入力'!D16)</f>
      </c>
      <c r="Q9" s="90" t="s">
        <v>83</v>
      </c>
      <c r="R9" s="88">
        <f>IF('選手名簿入力'!B17="","",'選手名簿入力'!B17)</f>
      </c>
      <c r="S9" s="362">
        <f>IF('選手名簿入力'!C17="","",'選手名簿入力'!C17)</f>
      </c>
      <c r="T9" s="362">
        <f>IF('選手名簿入力'!D17="","",'選手名簿入力'!D17)</f>
      </c>
      <c r="U9" s="89">
        <f>IF('選手名簿入力'!D17="","",'選手名簿入力'!D17)</f>
      </c>
      <c r="V9" s="90" t="s">
        <v>83</v>
      </c>
      <c r="W9" s="126"/>
      <c r="X9" s="141"/>
      <c r="Z9" s="88">
        <f>IF('選手名簿入力'!J14="","",'選手名簿入力'!J14)</f>
      </c>
      <c r="AA9" s="362">
        <f>IF('選手名簿入力'!K14="","",'選手名簿入力'!K14)</f>
      </c>
      <c r="AB9" s="362">
        <f>IF('選手名簿入力'!Z14="","",'選手名簿入力'!Z14)</f>
      </c>
      <c r="AC9" s="89">
        <f>IF('選手名簿入力'!L14="","",'選手名簿入力'!L14)</f>
      </c>
      <c r="AD9" s="90" t="s">
        <v>83</v>
      </c>
      <c r="AE9" s="88">
        <f>IF('選手名簿入力'!J15="","",'選手名簿入力'!J15)</f>
      </c>
      <c r="AF9" s="362">
        <f>IF('選手名簿入力'!K15="","",'選手名簿入力'!K15)</f>
      </c>
      <c r="AG9" s="362">
        <f>IF('選手名簿入力'!Z15="","",'選手名簿入力'!Z15)</f>
      </c>
      <c r="AH9" s="89">
        <f>IF('選手名簿入力'!L15="","",'選手名簿入力'!L15)</f>
      </c>
      <c r="AI9" s="90" t="s">
        <v>83</v>
      </c>
      <c r="AJ9" s="88">
        <f>IF('選手名簿入力'!J16="","",'選手名簿入力'!J16)</f>
      </c>
      <c r="AK9" s="362">
        <f>IF('選手名簿入力'!K16="","",'選手名簿入力'!K16)</f>
      </c>
      <c r="AL9" s="362">
        <f>IF('選手名簿入力'!Z16="","",'選手名簿入力'!Z16)</f>
      </c>
      <c r="AM9" s="89">
        <f>IF('選手名簿入力'!L16="","",'選手名簿入力'!L16)</f>
      </c>
      <c r="AN9" s="90" t="s">
        <v>83</v>
      </c>
      <c r="AO9" s="88">
        <f>IF('選手名簿入力'!J17="","",'選手名簿入力'!J17)</f>
      </c>
      <c r="AP9" s="362">
        <f>IF('選手名簿入力'!K17="","",'選手名簿入力'!K17)</f>
      </c>
      <c r="AQ9" s="362">
        <f>IF('選手名簿入力'!Z17="","",'選手名簿入力'!Z17)</f>
      </c>
      <c r="AR9" s="89">
        <f>IF('選手名簿入力'!L17="","",'選手名簿入力'!L17)</f>
      </c>
      <c r="AS9" s="90" t="s">
        <v>83</v>
      </c>
      <c r="AU9" s="138"/>
    </row>
    <row r="10" spans="1:47" s="85" customFormat="1" ht="16.5" customHeight="1">
      <c r="A10" s="138"/>
      <c r="C10" s="91"/>
      <c r="D10" s="92">
        <f>IF('選手名簿入力'!E14="","",'選手名簿入力'!E14)</f>
      </c>
      <c r="E10" s="92" t="s">
        <v>85</v>
      </c>
      <c r="F10" s="93">
        <f>IF('選手名簿入力'!F14="","",'選手名簿入力'!F14)</f>
      </c>
      <c r="G10" s="94" t="s">
        <v>84</v>
      </c>
      <c r="H10" s="91"/>
      <c r="I10" s="92">
        <f>IF('選手名簿入力'!E15="","",'選手名簿入力'!E15)</f>
      </c>
      <c r="J10" s="92" t="s">
        <v>95</v>
      </c>
      <c r="K10" s="93">
        <f>IF('選手名簿入力'!F15="","",'選手名簿入力'!F15)</f>
      </c>
      <c r="L10" s="94" t="s">
        <v>84</v>
      </c>
      <c r="M10" s="91"/>
      <c r="N10" s="92">
        <f>IF('選手名簿入力'!E16="","",'選手名簿入力'!E16)</f>
      </c>
      <c r="O10" s="92" t="s">
        <v>96</v>
      </c>
      <c r="P10" s="93">
        <f>IF('選手名簿入力'!F16="","",'選手名簿入力'!F16)</f>
      </c>
      <c r="Q10" s="94" t="s">
        <v>84</v>
      </c>
      <c r="R10" s="91"/>
      <c r="S10" s="92">
        <f>IF('選手名簿入力'!E17="","",'選手名簿入力'!E17)</f>
      </c>
      <c r="T10" s="92" t="s">
        <v>96</v>
      </c>
      <c r="U10" s="93">
        <f>IF('選手名簿入力'!F17="","",'選手名簿入力'!F17)</f>
      </c>
      <c r="V10" s="94" t="s">
        <v>84</v>
      </c>
      <c r="W10" s="127"/>
      <c r="X10" s="142"/>
      <c r="Z10" s="91"/>
      <c r="AA10" s="92">
        <f>IF('選手名簿入力'!M14="","",'選手名簿入力'!M14)</f>
      </c>
      <c r="AB10" s="92" t="s">
        <v>85</v>
      </c>
      <c r="AC10" s="93">
        <f>IF('選手名簿入力'!N14="","",'選手名簿入力'!N14)</f>
      </c>
      <c r="AD10" s="94" t="s">
        <v>84</v>
      </c>
      <c r="AE10" s="91"/>
      <c r="AF10" s="92">
        <f>IF('選手名簿入力'!M15="","",'選手名簿入力'!M15)</f>
      </c>
      <c r="AG10" s="92" t="s">
        <v>85</v>
      </c>
      <c r="AH10" s="93">
        <f>IF('選手名簿入力'!N15="","",'選手名簿入力'!N15)</f>
      </c>
      <c r="AI10" s="94" t="s">
        <v>84</v>
      </c>
      <c r="AJ10" s="91"/>
      <c r="AK10" s="92">
        <f>IF('選手名簿入力'!M16="","",'選手名簿入力'!M16)</f>
      </c>
      <c r="AL10" s="92" t="s">
        <v>85</v>
      </c>
      <c r="AM10" s="93">
        <f>IF('選手名簿入力'!N16="","",'選手名簿入力'!N16)</f>
      </c>
      <c r="AN10" s="94" t="s">
        <v>84</v>
      </c>
      <c r="AO10" s="91"/>
      <c r="AP10" s="92">
        <f>IF('選手名簿入力'!M17="","",'選手名簿入力'!M17)</f>
      </c>
      <c r="AQ10" s="92" t="s">
        <v>85</v>
      </c>
      <c r="AR10" s="93">
        <f>IF('選手名簿入力'!N17="","",'選手名簿入力'!N17)</f>
      </c>
      <c r="AS10" s="94" t="s">
        <v>84</v>
      </c>
      <c r="AU10" s="138"/>
    </row>
    <row r="11" spans="1:47" ht="120" customHeight="1">
      <c r="A11" s="128"/>
      <c r="C11" s="75"/>
      <c r="D11" s="76"/>
      <c r="E11" s="76"/>
      <c r="F11" s="76"/>
      <c r="G11" s="77"/>
      <c r="H11" s="75"/>
      <c r="I11" s="76"/>
      <c r="J11" s="76"/>
      <c r="K11" s="76"/>
      <c r="L11" s="77"/>
      <c r="M11" s="75"/>
      <c r="N11" s="76"/>
      <c r="O11" s="76"/>
      <c r="P11" s="76"/>
      <c r="Q11" s="77"/>
      <c r="R11" s="75"/>
      <c r="S11" s="76"/>
      <c r="T11" s="76"/>
      <c r="U11" s="76"/>
      <c r="V11" s="77"/>
      <c r="W11" s="95"/>
      <c r="X11" s="140"/>
      <c r="Z11" s="75"/>
      <c r="AA11" s="76"/>
      <c r="AB11" s="76"/>
      <c r="AC11" s="76"/>
      <c r="AD11" s="77"/>
      <c r="AE11" s="75"/>
      <c r="AF11" s="76"/>
      <c r="AG11" s="76"/>
      <c r="AH11" s="76"/>
      <c r="AI11" s="77"/>
      <c r="AJ11" s="75"/>
      <c r="AK11" s="76"/>
      <c r="AL11" s="76"/>
      <c r="AM11" s="76"/>
      <c r="AN11" s="77"/>
      <c r="AO11" s="75"/>
      <c r="AP11" s="76"/>
      <c r="AQ11" s="76"/>
      <c r="AR11" s="76"/>
      <c r="AS11" s="77"/>
      <c r="AU11" s="128"/>
    </row>
    <row r="12" spans="1:47" s="85" customFormat="1" ht="16.5" customHeight="1">
      <c r="A12" s="138"/>
      <c r="C12" s="88">
        <f>IF('選手名簿入力'!B18="","",'選手名簿入力'!B18)</f>
      </c>
      <c r="D12" s="362">
        <f>IF('選手名簿入力'!C18="","",'選手名簿入力'!C18)</f>
      </c>
      <c r="E12" s="362">
        <f>IF('選手名簿入力'!D18="","",'選手名簿入力'!D18)</f>
      </c>
      <c r="F12" s="89">
        <f>IF('選手名簿入力'!D18="","",'選手名簿入力'!D18)</f>
      </c>
      <c r="G12" s="90" t="s">
        <v>83</v>
      </c>
      <c r="H12" s="88">
        <f>IF('選手名簿入力'!B19="","",'選手名簿入力'!B19)</f>
      </c>
      <c r="I12" s="362">
        <f>IF('選手名簿入力'!C19="","",'選手名簿入力'!C19)</f>
      </c>
      <c r="J12" s="362">
        <f>IF('選手名簿入力'!D19="","",'選手名簿入力'!D19)</f>
      </c>
      <c r="K12" s="89">
        <f>IF('選手名簿入力'!D19="","",'選手名簿入力'!D19)</f>
      </c>
      <c r="L12" s="90" t="s">
        <v>83</v>
      </c>
      <c r="M12" s="88">
        <f>IF('選手名簿入力'!B20="","",'選手名簿入力'!B20)</f>
      </c>
      <c r="N12" s="362">
        <f>IF('選手名簿入力'!C20="","",'選手名簿入力'!C20)</f>
      </c>
      <c r="O12" s="362">
        <f>IF('選手名簿入力'!D20="","",'選手名簿入力'!D20)</f>
      </c>
      <c r="P12" s="89">
        <f>IF('選手名簿入力'!D20="","",'選手名簿入力'!D20)</f>
      </c>
      <c r="Q12" s="90" t="s">
        <v>83</v>
      </c>
      <c r="R12" s="88">
        <f>IF('選手名簿入力'!B21="","",'選手名簿入力'!B21)</f>
      </c>
      <c r="S12" s="362">
        <f>IF('選手名簿入力'!C21="","",'選手名簿入力'!C21)</f>
      </c>
      <c r="T12" s="362">
        <f>IF('選手名簿入力'!D21="","",'選手名簿入力'!D21)</f>
      </c>
      <c r="U12" s="89">
        <f>IF('選手名簿入力'!D21="","",'選手名簿入力'!D21)</f>
      </c>
      <c r="V12" s="90" t="s">
        <v>83</v>
      </c>
      <c r="W12" s="126"/>
      <c r="X12" s="141"/>
      <c r="Z12" s="88">
        <f>IF('選手名簿入力'!J18="","",'選手名簿入力'!J18)</f>
      </c>
      <c r="AA12" s="362">
        <f>IF('選手名簿入力'!K18="","",'選手名簿入力'!K18)</f>
      </c>
      <c r="AB12" s="362">
        <f>IF('選手名簿入力'!Z18="","",'選手名簿入力'!Z18)</f>
      </c>
      <c r="AC12" s="89">
        <f>IF('選手名簿入力'!L18="","",'選手名簿入力'!L18)</f>
      </c>
      <c r="AD12" s="90" t="s">
        <v>83</v>
      </c>
      <c r="AE12" s="88">
        <f>IF('選手名簿入力'!J19="","",'選手名簿入力'!J19)</f>
      </c>
      <c r="AF12" s="362">
        <f>IF('選手名簿入力'!K19="","",'選手名簿入力'!K19)</f>
      </c>
      <c r="AG12" s="362">
        <f>IF('選手名簿入力'!Z19="","",'選手名簿入力'!Z19)</f>
      </c>
      <c r="AH12" s="89">
        <f>IF('選手名簿入力'!L19="","",'選手名簿入力'!L19)</f>
      </c>
      <c r="AI12" s="90" t="s">
        <v>83</v>
      </c>
      <c r="AJ12" s="88">
        <f>IF('選手名簿入力'!J20="","",'選手名簿入力'!J20)</f>
      </c>
      <c r="AK12" s="362">
        <f>IF('選手名簿入力'!K20="","",'選手名簿入力'!K20)</f>
      </c>
      <c r="AL12" s="362">
        <f>IF('選手名簿入力'!Z20="","",'選手名簿入力'!Z20)</f>
      </c>
      <c r="AM12" s="89">
        <f>IF('選手名簿入力'!L20="","",'選手名簿入力'!L20)</f>
      </c>
      <c r="AN12" s="90" t="s">
        <v>83</v>
      </c>
      <c r="AO12" s="88">
        <f>IF('選手名簿入力'!J21="","",'選手名簿入力'!J21)</f>
      </c>
      <c r="AP12" s="362">
        <f>IF('選手名簿入力'!K21="","",'選手名簿入力'!K21)</f>
      </c>
      <c r="AQ12" s="362">
        <f>IF('選手名簿入力'!Z21="","",'選手名簿入力'!Z21)</f>
      </c>
      <c r="AR12" s="89">
        <f>IF('選手名簿入力'!L21="","",'選手名簿入力'!L21)</f>
      </c>
      <c r="AS12" s="90" t="s">
        <v>83</v>
      </c>
      <c r="AU12" s="138"/>
    </row>
    <row r="13" spans="1:47" s="85" customFormat="1" ht="16.5" customHeight="1">
      <c r="A13" s="138"/>
      <c r="C13" s="91"/>
      <c r="D13" s="92">
        <f>IF('選手名簿入力'!E18="","",'選手名簿入力'!E18)</f>
      </c>
      <c r="E13" s="92" t="s">
        <v>96</v>
      </c>
      <c r="F13" s="93">
        <f>IF('選手名簿入力'!F18="","",'選手名簿入力'!F18)</f>
      </c>
      <c r="G13" s="94" t="s">
        <v>84</v>
      </c>
      <c r="H13" s="91"/>
      <c r="I13" s="92">
        <f>IF('選手名簿入力'!E19="","",'選手名簿入力'!E19)</f>
      </c>
      <c r="J13" s="92" t="s">
        <v>96</v>
      </c>
      <c r="K13" s="93">
        <f>IF('選手名簿入力'!F19="","",'選手名簿入力'!F19)</f>
      </c>
      <c r="L13" s="94" t="s">
        <v>84</v>
      </c>
      <c r="M13" s="91"/>
      <c r="N13" s="92">
        <f>IF('選手名簿入力'!E20="","",'選手名簿入力'!E20)</f>
      </c>
      <c r="O13" s="92" t="s">
        <v>96</v>
      </c>
      <c r="P13" s="93">
        <f>IF('選手名簿入力'!F20="","",'選手名簿入力'!F20)</f>
      </c>
      <c r="Q13" s="94" t="s">
        <v>84</v>
      </c>
      <c r="R13" s="91"/>
      <c r="S13" s="92">
        <f>IF('選手名簿入力'!E21="","",'選手名簿入力'!E21)</f>
      </c>
      <c r="T13" s="92" t="s">
        <v>96</v>
      </c>
      <c r="U13" s="93">
        <f>IF('選手名簿入力'!F21="","",'選手名簿入力'!F21)</f>
      </c>
      <c r="V13" s="94" t="s">
        <v>84</v>
      </c>
      <c r="W13" s="127"/>
      <c r="X13" s="142"/>
      <c r="Z13" s="91"/>
      <c r="AA13" s="92">
        <f>IF('選手名簿入力'!M18="","",'選手名簿入力'!M18)</f>
      </c>
      <c r="AB13" s="92" t="s">
        <v>85</v>
      </c>
      <c r="AC13" s="93">
        <f>IF('選手名簿入力'!N18="","",'選手名簿入力'!N18)</f>
      </c>
      <c r="AD13" s="94" t="s">
        <v>84</v>
      </c>
      <c r="AE13" s="91"/>
      <c r="AF13" s="92">
        <f>IF('選手名簿入力'!M19="","",'選手名簿入力'!M19)</f>
      </c>
      <c r="AG13" s="92" t="s">
        <v>85</v>
      </c>
      <c r="AH13" s="93">
        <f>IF('選手名簿入力'!N19="","",'選手名簿入力'!N19)</f>
      </c>
      <c r="AI13" s="94" t="s">
        <v>84</v>
      </c>
      <c r="AJ13" s="91"/>
      <c r="AK13" s="92">
        <f>IF('選手名簿入力'!M20="","",'選手名簿入力'!M20)</f>
      </c>
      <c r="AL13" s="92" t="s">
        <v>85</v>
      </c>
      <c r="AM13" s="93">
        <f>IF('選手名簿入力'!N20="","",'選手名簿入力'!N20)</f>
      </c>
      <c r="AN13" s="94" t="s">
        <v>84</v>
      </c>
      <c r="AO13" s="91"/>
      <c r="AP13" s="92">
        <f>IF('選手名簿入力'!M21="","",'選手名簿入力'!M21)</f>
      </c>
      <c r="AQ13" s="92" t="s">
        <v>85</v>
      </c>
      <c r="AR13" s="93">
        <f>IF('選手名簿入力'!N21="","",'選手名簿入力'!N21)</f>
      </c>
      <c r="AS13" s="94" t="s">
        <v>84</v>
      </c>
      <c r="AU13" s="138"/>
    </row>
    <row r="14" spans="1:47" ht="120" customHeight="1">
      <c r="A14" s="128"/>
      <c r="C14" s="75"/>
      <c r="D14" s="76"/>
      <c r="E14" s="76"/>
      <c r="F14" s="76"/>
      <c r="G14" s="77"/>
      <c r="H14" s="75"/>
      <c r="I14" s="76"/>
      <c r="J14" s="76"/>
      <c r="K14" s="76"/>
      <c r="L14" s="77"/>
      <c r="M14" s="75"/>
      <c r="N14" s="76"/>
      <c r="O14" s="76"/>
      <c r="P14" s="76"/>
      <c r="Q14" s="77"/>
      <c r="R14" s="75"/>
      <c r="S14" s="76"/>
      <c r="T14" s="76"/>
      <c r="U14" s="76"/>
      <c r="V14" s="77"/>
      <c r="W14" s="95"/>
      <c r="X14" s="140"/>
      <c r="Z14" s="75"/>
      <c r="AA14" s="76"/>
      <c r="AB14" s="76"/>
      <c r="AC14" s="76"/>
      <c r="AD14" s="77"/>
      <c r="AE14" s="75"/>
      <c r="AF14" s="76"/>
      <c r="AG14" s="76"/>
      <c r="AH14" s="76"/>
      <c r="AI14" s="77"/>
      <c r="AJ14" s="75"/>
      <c r="AK14" s="76"/>
      <c r="AL14" s="76"/>
      <c r="AM14" s="76"/>
      <c r="AN14" s="77"/>
      <c r="AO14" s="75"/>
      <c r="AP14" s="76"/>
      <c r="AQ14" s="76"/>
      <c r="AR14" s="76"/>
      <c r="AS14" s="77"/>
      <c r="AU14" s="128"/>
    </row>
    <row r="15" spans="1:47" s="85" customFormat="1" ht="16.5" customHeight="1">
      <c r="A15" s="138"/>
      <c r="C15" s="88">
        <f>IF('選手名簿入力'!B22="","",'選手名簿入力'!B22)</f>
      </c>
      <c r="D15" s="362">
        <f>IF('選手名簿入力'!C22="","",'選手名簿入力'!C22)</f>
      </c>
      <c r="E15" s="362">
        <f>IF('選手名簿入力'!D22="","",'選手名簿入力'!D22)</f>
      </c>
      <c r="F15" s="89">
        <f>IF('選手名簿入力'!D22="","",'選手名簿入力'!D22)</f>
      </c>
      <c r="G15" s="90" t="s">
        <v>83</v>
      </c>
      <c r="H15" s="88">
        <f>IF('選手名簿入力'!B23="","",'選手名簿入力'!B23)</f>
      </c>
      <c r="I15" s="362">
        <f>IF('選手名簿入力'!C23="","",'選手名簿入力'!C23)</f>
      </c>
      <c r="J15" s="362">
        <f>IF('選手名簿入力'!D23="","",'選手名簿入力'!D23)</f>
      </c>
      <c r="K15" s="89">
        <f>IF('選手名簿入力'!D23="","",'選手名簿入力'!D23)</f>
      </c>
      <c r="L15" s="90" t="s">
        <v>83</v>
      </c>
      <c r="M15" s="88">
        <f>IF('選手名簿入力'!B24="","",'選手名簿入力'!B24)</f>
      </c>
      <c r="N15" s="362">
        <f>IF('選手名簿入力'!C24="","",'選手名簿入力'!C24)</f>
      </c>
      <c r="O15" s="362">
        <f>IF('選手名簿入力'!D24="","",'選手名簿入力'!D24)</f>
      </c>
      <c r="P15" s="89">
        <f>IF('選手名簿入力'!D24="","",'選手名簿入力'!D24)</f>
      </c>
      <c r="Q15" s="90" t="s">
        <v>83</v>
      </c>
      <c r="R15" s="88">
        <f>IF('選手名簿入力'!B25="","",'選手名簿入力'!B25)</f>
      </c>
      <c r="S15" s="362">
        <f>IF('選手名簿入力'!C25="","",'選手名簿入力'!C25)</f>
      </c>
      <c r="T15" s="362">
        <f>IF('選手名簿入力'!D25="","",'選手名簿入力'!D25)</f>
      </c>
      <c r="U15" s="89">
        <f>IF('選手名簿入力'!D25="","",'選手名簿入力'!D25)</f>
      </c>
      <c r="V15" s="90" t="s">
        <v>83</v>
      </c>
      <c r="W15" s="126"/>
      <c r="X15" s="141"/>
      <c r="Z15" s="88">
        <f>IF('選手名簿入力'!J22="","",'選手名簿入力'!J22)</f>
      </c>
      <c r="AA15" s="362">
        <f>IF('選手名簿入力'!K22="","",'選手名簿入力'!K22)</f>
      </c>
      <c r="AB15" s="362">
        <f>IF('選手名簿入力'!Z22="","",'選手名簿入力'!Z22)</f>
      </c>
      <c r="AC15" s="89">
        <f>IF('選手名簿入力'!L22="","",'選手名簿入力'!L22)</f>
      </c>
      <c r="AD15" s="90" t="s">
        <v>83</v>
      </c>
      <c r="AE15" s="88">
        <f>IF('選手名簿入力'!J23="","",'選手名簿入力'!J23)</f>
      </c>
      <c r="AF15" s="362">
        <f>IF('選手名簿入力'!K23="","",'選手名簿入力'!K23)</f>
      </c>
      <c r="AG15" s="362">
        <f>IF('選手名簿入力'!Z23="","",'選手名簿入力'!Z23)</f>
      </c>
      <c r="AH15" s="89">
        <f>IF('選手名簿入力'!L23="","",'選手名簿入力'!L23)</f>
      </c>
      <c r="AI15" s="90" t="s">
        <v>83</v>
      </c>
      <c r="AJ15" s="88">
        <f>IF('選手名簿入力'!J24="","",'選手名簿入力'!J24)</f>
      </c>
      <c r="AK15" s="362">
        <f>IF('選手名簿入力'!K24="","",'選手名簿入力'!K24)</f>
      </c>
      <c r="AL15" s="362">
        <f>IF('選手名簿入力'!Z24="","",'選手名簿入力'!Z24)</f>
      </c>
      <c r="AM15" s="89">
        <f>IF('選手名簿入力'!L24="","",'選手名簿入力'!L24)</f>
      </c>
      <c r="AN15" s="90" t="s">
        <v>83</v>
      </c>
      <c r="AO15" s="88">
        <f>IF('選手名簿入力'!J25="","",'選手名簿入力'!J25)</f>
      </c>
      <c r="AP15" s="362">
        <f>IF('選手名簿入力'!K25="","",'選手名簿入力'!K25)</f>
      </c>
      <c r="AQ15" s="362">
        <f>IF('選手名簿入力'!Z25="","",'選手名簿入力'!Z25)</f>
      </c>
      <c r="AR15" s="89">
        <f>IF('選手名簿入力'!L25="","",'選手名簿入力'!L25)</f>
      </c>
      <c r="AS15" s="90" t="s">
        <v>83</v>
      </c>
      <c r="AU15" s="138"/>
    </row>
    <row r="16" spans="1:47" s="85" customFormat="1" ht="16.5" customHeight="1">
      <c r="A16" s="138"/>
      <c r="C16" s="91"/>
      <c r="D16" s="92">
        <f>IF('選手名簿入力'!E22="","",'選手名簿入力'!E22)</f>
      </c>
      <c r="E16" s="92" t="s">
        <v>96</v>
      </c>
      <c r="F16" s="93">
        <f>IF('選手名簿入力'!F22="","",'選手名簿入力'!F22)</f>
      </c>
      <c r="G16" s="94" t="s">
        <v>84</v>
      </c>
      <c r="H16" s="91"/>
      <c r="I16" s="92">
        <f>IF('選手名簿入力'!E23="","",'選手名簿入力'!E23)</f>
      </c>
      <c r="J16" s="92" t="s">
        <v>96</v>
      </c>
      <c r="K16" s="93">
        <f>IF('選手名簿入力'!F23="","",'選手名簿入力'!F23)</f>
      </c>
      <c r="L16" s="94" t="s">
        <v>84</v>
      </c>
      <c r="M16" s="91"/>
      <c r="N16" s="92">
        <f>IF('選手名簿入力'!E24="","",'選手名簿入力'!E24)</f>
      </c>
      <c r="O16" s="92" t="s">
        <v>96</v>
      </c>
      <c r="P16" s="93">
        <f>IF('選手名簿入力'!F24="","",'選手名簿入力'!F24)</f>
      </c>
      <c r="Q16" s="94" t="s">
        <v>84</v>
      </c>
      <c r="R16" s="91"/>
      <c r="S16" s="92">
        <f>IF('選手名簿入力'!E25="","",'選手名簿入力'!E25)</f>
      </c>
      <c r="T16" s="92" t="s">
        <v>96</v>
      </c>
      <c r="U16" s="93">
        <f>IF('選手名簿入力'!F25="","",'選手名簿入力'!F25)</f>
      </c>
      <c r="V16" s="94" t="s">
        <v>84</v>
      </c>
      <c r="W16" s="127"/>
      <c r="X16" s="142"/>
      <c r="Z16" s="91"/>
      <c r="AA16" s="92">
        <f>IF('選手名簿入力'!M22="","",'選手名簿入力'!M22)</f>
      </c>
      <c r="AB16" s="92" t="s">
        <v>85</v>
      </c>
      <c r="AC16" s="93">
        <f>IF('選手名簿入力'!N22="","",'選手名簿入力'!N22)</f>
      </c>
      <c r="AD16" s="94" t="s">
        <v>84</v>
      </c>
      <c r="AE16" s="91"/>
      <c r="AF16" s="92">
        <f>IF('選手名簿入力'!M23="","",'選手名簿入力'!M23)</f>
      </c>
      <c r="AG16" s="92" t="s">
        <v>85</v>
      </c>
      <c r="AH16" s="93">
        <f>IF('選手名簿入力'!N23="","",'選手名簿入力'!N23)</f>
      </c>
      <c r="AI16" s="94" t="s">
        <v>84</v>
      </c>
      <c r="AJ16" s="91"/>
      <c r="AK16" s="92">
        <f>IF('選手名簿入力'!M24="","",'選手名簿入力'!M24)</f>
      </c>
      <c r="AL16" s="92" t="s">
        <v>85</v>
      </c>
      <c r="AM16" s="93">
        <f>IF('選手名簿入力'!N24="","",'選手名簿入力'!N24)</f>
      </c>
      <c r="AN16" s="94" t="s">
        <v>84</v>
      </c>
      <c r="AO16" s="91"/>
      <c r="AP16" s="92">
        <f>IF('選手名簿入力'!M25="","",'選手名簿入力'!M25)</f>
      </c>
      <c r="AQ16" s="92" t="s">
        <v>85</v>
      </c>
      <c r="AR16" s="93">
        <f>IF('選手名簿入力'!N25="","",'選手名簿入力'!N25)</f>
      </c>
      <c r="AS16" s="94" t="s">
        <v>84</v>
      </c>
      <c r="AU16" s="138"/>
    </row>
    <row r="17" spans="1:47" ht="120" customHeight="1">
      <c r="A17" s="128"/>
      <c r="C17" s="75"/>
      <c r="D17" s="76"/>
      <c r="E17" s="76"/>
      <c r="F17" s="76"/>
      <c r="G17" s="77"/>
      <c r="H17" s="75"/>
      <c r="I17" s="76"/>
      <c r="J17" s="76"/>
      <c r="K17" s="76"/>
      <c r="L17" s="77"/>
      <c r="M17" s="75"/>
      <c r="N17" s="76"/>
      <c r="O17" s="76"/>
      <c r="P17" s="76"/>
      <c r="Q17" s="77"/>
      <c r="X17" s="128"/>
      <c r="Z17" s="75"/>
      <c r="AA17" s="76"/>
      <c r="AB17" s="76"/>
      <c r="AC17" s="76"/>
      <c r="AD17" s="77"/>
      <c r="AE17" s="75"/>
      <c r="AF17" s="76"/>
      <c r="AG17" s="76"/>
      <c r="AH17" s="76"/>
      <c r="AI17" s="77"/>
      <c r="AJ17" s="75"/>
      <c r="AK17" s="76"/>
      <c r="AL17" s="76"/>
      <c r="AM17" s="76"/>
      <c r="AN17" s="77"/>
      <c r="AU17" s="128"/>
    </row>
    <row r="18" spans="1:47" s="85" customFormat="1" ht="16.5" customHeight="1">
      <c r="A18" s="138"/>
      <c r="C18" s="88">
        <f>IF('選手名簿入力'!B26="","",'選手名簿入力'!B26)</f>
      </c>
      <c r="D18" s="362">
        <f>IF('選手名簿入力'!C26="","",'選手名簿入力'!C26)</f>
      </c>
      <c r="E18" s="362">
        <f>IF('選手名簿入力'!D26="","",'選手名簿入力'!D26)</f>
      </c>
      <c r="F18" s="89">
        <f>IF('選手名簿入力'!D26="","",'選手名簿入力'!D26)</f>
      </c>
      <c r="G18" s="90" t="s">
        <v>83</v>
      </c>
      <c r="H18" s="88">
        <f>IF('選手名簿入力'!B27="","",'選手名簿入力'!B27)</f>
      </c>
      <c r="I18" s="362">
        <f>IF('選手名簿入力'!C27="","",'選手名簿入力'!C27)</f>
      </c>
      <c r="J18" s="362">
        <f>IF('選手名簿入力'!D27="","",'選手名簿入力'!D27)</f>
      </c>
      <c r="K18" s="89">
        <f>IF('選手名簿入力'!D27="","",'選手名簿入力'!D27)</f>
      </c>
      <c r="L18" s="90" t="s">
        <v>83</v>
      </c>
      <c r="M18" s="88">
        <f>IF('選手名簿入力'!B28="","",'選手名簿入力'!B28)</f>
      </c>
      <c r="N18" s="362">
        <f>IF('選手名簿入力'!C28="","",'選手名簿入力'!C28)</f>
      </c>
      <c r="O18" s="362">
        <f>IF('選手名簿入力'!D28="","",'選手名簿入力'!D28)</f>
      </c>
      <c r="P18" s="89">
        <f>IF('選手名簿入力'!D28="","",'選手名簿入力'!D28)</f>
      </c>
      <c r="Q18" s="90" t="s">
        <v>83</v>
      </c>
      <c r="X18" s="138"/>
      <c r="Z18" s="88">
        <f>IF('選手名簿入力'!J26="","",'選手名簿入力'!J26)</f>
      </c>
      <c r="AA18" s="362">
        <f>IF('選手名簿入力'!K26="","",'選手名簿入力'!K26)</f>
      </c>
      <c r="AB18" s="362">
        <f>IF('選手名簿入力'!Z26="","",'選手名簿入力'!Z26)</f>
      </c>
      <c r="AC18" s="89">
        <f>IF('選手名簿入力'!L26="","",'選手名簿入力'!L26)</f>
      </c>
      <c r="AD18" s="90" t="s">
        <v>83</v>
      </c>
      <c r="AE18" s="88">
        <f>IF('選手名簿入力'!J27="","",'選手名簿入力'!J27)</f>
      </c>
      <c r="AF18" s="362">
        <f>IF('選手名簿入力'!K27="","",'選手名簿入力'!K27)</f>
      </c>
      <c r="AG18" s="362">
        <f>IF('選手名簿入力'!Z27="","",'選手名簿入力'!Z27)</f>
      </c>
      <c r="AH18" s="89">
        <f>IF('選手名簿入力'!L27="","",'選手名簿入力'!L27)</f>
      </c>
      <c r="AI18" s="90" t="s">
        <v>83</v>
      </c>
      <c r="AJ18" s="88">
        <f>IF('選手名簿入力'!J28="","",'選手名簿入力'!J28)</f>
      </c>
      <c r="AK18" s="362">
        <f>IF('選手名簿入力'!K28="","",'選手名簿入力'!K28)</f>
      </c>
      <c r="AL18" s="362">
        <f>IF('選手名簿入力'!Z28="","",'選手名簿入力'!Z28)</f>
      </c>
      <c r="AM18" s="89">
        <f>IF('選手名簿入力'!L28="","",'選手名簿入力'!L28)</f>
      </c>
      <c r="AN18" s="90" t="s">
        <v>83</v>
      </c>
      <c r="AU18" s="138"/>
    </row>
    <row r="19" spans="1:47" s="85" customFormat="1" ht="16.5" customHeight="1">
      <c r="A19" s="138"/>
      <c r="C19" s="91"/>
      <c r="D19" s="92">
        <f>IF('選手名簿入力'!E26="","",'選手名簿入力'!E26)</f>
      </c>
      <c r="E19" s="92" t="s">
        <v>96</v>
      </c>
      <c r="F19" s="93">
        <f>IF('選手名簿入力'!F26="","",'選手名簿入力'!F26)</f>
      </c>
      <c r="G19" s="94" t="s">
        <v>84</v>
      </c>
      <c r="H19" s="91"/>
      <c r="I19" s="92">
        <f>IF('選手名簿入力'!E27="","",'選手名簿入力'!E27)</f>
      </c>
      <c r="J19" s="92" t="s">
        <v>96</v>
      </c>
      <c r="K19" s="93">
        <f>IF('選手名簿入力'!F27="","",'選手名簿入力'!F27)</f>
      </c>
      <c r="L19" s="94" t="s">
        <v>84</v>
      </c>
      <c r="M19" s="91"/>
      <c r="N19" s="92">
        <f>IF('選手名簿入力'!E28="","",'選手名簿入力'!E28)</f>
      </c>
      <c r="O19" s="92" t="s">
        <v>96</v>
      </c>
      <c r="P19" s="93">
        <f>IF('選手名簿入力'!F28="","",'選手名簿入力'!F28)</f>
      </c>
      <c r="Q19" s="94" t="s">
        <v>84</v>
      </c>
      <c r="X19" s="138"/>
      <c r="Z19" s="91"/>
      <c r="AA19" s="92">
        <f>IF('選手名簿入力'!M26="","",'選手名簿入力'!M26)</f>
      </c>
      <c r="AB19" s="92" t="s">
        <v>85</v>
      </c>
      <c r="AC19" s="93">
        <f>IF('選手名簿入力'!N26="","",'選手名簿入力'!N26)</f>
      </c>
      <c r="AD19" s="94" t="s">
        <v>84</v>
      </c>
      <c r="AE19" s="91"/>
      <c r="AF19" s="92">
        <f>IF('選手名簿入力'!M27="","",'選手名簿入力'!M27)</f>
      </c>
      <c r="AG19" s="92" t="s">
        <v>85</v>
      </c>
      <c r="AH19" s="93">
        <f>IF('選手名簿入力'!N27="","",'選手名簿入力'!N27)</f>
      </c>
      <c r="AI19" s="94" t="s">
        <v>84</v>
      </c>
      <c r="AJ19" s="91"/>
      <c r="AK19" s="92">
        <f>IF('選手名簿入力'!M28="","",'選手名簿入力'!M28)</f>
      </c>
      <c r="AL19" s="92" t="s">
        <v>85</v>
      </c>
      <c r="AM19" s="93">
        <f>IF('選手名簿入力'!N28="","",'選手名簿入力'!N28)</f>
      </c>
      <c r="AN19" s="94" t="s">
        <v>84</v>
      </c>
      <c r="AU19" s="138"/>
    </row>
    <row r="20" spans="1:47" ht="13.5">
      <c r="A20" s="128"/>
      <c r="X20" s="128"/>
      <c r="AU20" s="128"/>
    </row>
    <row r="21" spans="1:47" s="85" customFormat="1" ht="18.75" customHeight="1">
      <c r="A21" s="138"/>
      <c r="C21" s="361" t="s">
        <v>90</v>
      </c>
      <c r="D21" s="361"/>
      <c r="E21" s="361"/>
      <c r="F21" s="361"/>
      <c r="G21" s="361"/>
      <c r="H21" s="361" t="s">
        <v>91</v>
      </c>
      <c r="I21" s="361"/>
      <c r="J21" s="361">
        <f>IF('選手名簿入力'!F9="","",'選手名簿入力'!F9)</f>
      </c>
      <c r="K21" s="361">
        <f>IF('選手名簿入力'!G26="","",'選手名簿入力'!G26)</f>
      </c>
      <c r="L21" s="361">
        <f>IF('選手名簿入力'!H26="","",'選手名簿入力'!H26)</f>
      </c>
      <c r="M21" s="361" t="s">
        <v>92</v>
      </c>
      <c r="N21" s="361"/>
      <c r="O21" s="361">
        <f>IF('選手名簿入力'!F10="","",'選手名簿入力'!F10)</f>
      </c>
      <c r="P21" s="361">
        <f>IF('選手名簿入力'!L26="","",'選手名簿入力'!L26)</f>
      </c>
      <c r="Q21" s="361">
        <f>IF('選手名簿入力'!M26="","",'選手名簿入力'!M26)</f>
      </c>
      <c r="X21" s="138"/>
      <c r="Z21" s="361" t="s">
        <v>12</v>
      </c>
      <c r="AA21" s="361"/>
      <c r="AB21" s="361"/>
      <c r="AC21" s="361"/>
      <c r="AD21" s="361"/>
      <c r="AE21" s="361" t="s">
        <v>91</v>
      </c>
      <c r="AF21" s="361"/>
      <c r="AG21" s="361">
        <f>IF('選手名簿入力'!N9="","",'選手名簿入力'!N9)</f>
      </c>
      <c r="AH21" s="361">
        <f>IF('選手名簿入力'!AC26="","",'選手名簿入力'!AC26)</f>
      </c>
      <c r="AI21" s="361">
        <f>IF('選手名簿入力'!AD26="","",'選手名簿入力'!AD26)</f>
      </c>
      <c r="AJ21" s="361" t="s">
        <v>92</v>
      </c>
      <c r="AK21" s="361"/>
      <c r="AL21" s="361">
        <f>IF('選手名簿入力'!N10="","",'選手名簿入力'!N10)</f>
      </c>
      <c r="AM21" s="361">
        <f>IF('選手名簿入力'!AH26="","",'選手名簿入力'!AH26)</f>
      </c>
      <c r="AN21" s="361">
        <f>IF('選手名簿入力'!AI26="","",'選手名簿入力'!AI26)</f>
      </c>
      <c r="AU21" s="138"/>
    </row>
    <row r="22" spans="1:47" s="85" customFormat="1" ht="18.75" customHeight="1">
      <c r="A22" s="138"/>
      <c r="H22" s="361" t="s">
        <v>93</v>
      </c>
      <c r="I22" s="361"/>
      <c r="J22" s="361">
        <f>IF('選手名簿入力'!F11="","",'選手名簿入力'!F11)</f>
      </c>
      <c r="K22" s="361">
        <f>IF('選手名簿入力'!Q22="","",'選手名簿入力'!Q22)</f>
      </c>
      <c r="L22" s="361">
        <f>IF('選手名簿入力'!R22="","",'選手名簿入力'!R22)</f>
      </c>
      <c r="M22" s="361" t="s">
        <v>94</v>
      </c>
      <c r="N22" s="361"/>
      <c r="O22" s="361">
        <f>IF('選手名簿入力'!F12="","",'選手名簿入力'!F12)</f>
      </c>
      <c r="P22" s="361">
        <f>IF('選手名簿入力'!V22="","",'選手名簿入力'!V22)</f>
      </c>
      <c r="Q22" s="361">
        <f>IF('選手名簿入力'!W22="","",'選手名簿入力'!W22)</f>
      </c>
      <c r="X22" s="138"/>
      <c r="AE22" s="361" t="s">
        <v>93</v>
      </c>
      <c r="AF22" s="361"/>
      <c r="AG22" s="361">
        <f>IF('選手名簿入力'!N11="","",'選手名簿入力'!N11)</f>
      </c>
      <c r="AH22" s="361">
        <f>IF('選手名簿入力'!AM22="","",'選手名簿入力'!AM22)</f>
      </c>
      <c r="AI22" s="361">
        <f>IF('選手名簿入力'!AN22="","",'選手名簿入力'!AN22)</f>
      </c>
      <c r="AJ22" s="361" t="s">
        <v>94</v>
      </c>
      <c r="AK22" s="361"/>
      <c r="AL22" s="361">
        <f>IF('選手名簿入力'!N12="","",'選手名簿入力'!N12)</f>
      </c>
      <c r="AM22" s="361">
        <f>IF('選手名簿入力'!AR22="","",'選手名簿入力'!AR22)</f>
      </c>
      <c r="AN22" s="361">
        <f>IF('選手名簿入力'!AS22="","",'選手名簿入力'!AS22)</f>
      </c>
      <c r="AU22" s="138"/>
    </row>
    <row r="23" spans="1:47" ht="13.5">
      <c r="A23" s="128"/>
      <c r="X23" s="128"/>
      <c r="AE23" s="96"/>
      <c r="AF23" s="96"/>
      <c r="AG23" s="96"/>
      <c r="AH23" s="96"/>
      <c r="AI23" s="96"/>
      <c r="AJ23" s="96"/>
      <c r="AK23" s="96"/>
      <c r="AL23" s="96"/>
      <c r="AM23" s="96"/>
      <c r="AN23" s="96"/>
      <c r="AU23" s="128"/>
    </row>
    <row r="24" spans="1:47" ht="13.5">
      <c r="A24" s="128"/>
      <c r="C24" t="s">
        <v>98</v>
      </c>
      <c r="X24" s="128"/>
      <c r="Z24" t="s">
        <v>98</v>
      </c>
      <c r="AO24" s="73"/>
      <c r="AP24" s="73"/>
      <c r="AQ24" s="73"/>
      <c r="AR24" s="73"/>
      <c r="AS24" s="73"/>
      <c r="AU24" s="128"/>
    </row>
    <row r="25" spans="1:47" ht="13.5">
      <c r="A25" s="128"/>
      <c r="C25" t="s">
        <v>99</v>
      </c>
      <c r="X25" s="128"/>
      <c r="Z25" t="s">
        <v>99</v>
      </c>
      <c r="AU25" s="128"/>
    </row>
    <row r="26" spans="1:47" ht="13.5">
      <c r="A26" s="128"/>
      <c r="C26" t="s">
        <v>100</v>
      </c>
      <c r="X26" s="128"/>
      <c r="Z26" t="s">
        <v>100</v>
      </c>
      <c r="AU26" s="128"/>
    </row>
    <row r="27" spans="1:47" ht="13.5">
      <c r="A27" s="128"/>
      <c r="X27" s="128"/>
      <c r="AU27" s="128"/>
    </row>
    <row r="28" spans="1:47" ht="13.5">
      <c r="A28" s="128"/>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row>
  </sheetData>
  <sheetProtection/>
  <mergeCells count="62">
    <mergeCell ref="I15:J15"/>
    <mergeCell ref="H6:L6"/>
    <mergeCell ref="M6:Q6"/>
    <mergeCell ref="N15:O15"/>
    <mergeCell ref="AA9:AB9"/>
    <mergeCell ref="AA15:AB15"/>
    <mergeCell ref="N12:O12"/>
    <mergeCell ref="E6:G6"/>
    <mergeCell ref="E5:G5"/>
    <mergeCell ref="H5:L5"/>
    <mergeCell ref="I12:J12"/>
    <mergeCell ref="S12:T12"/>
    <mergeCell ref="D12:E12"/>
    <mergeCell ref="H22:I22"/>
    <mergeCell ref="N18:O18"/>
    <mergeCell ref="O21:Q21"/>
    <mergeCell ref="H21:I21"/>
    <mergeCell ref="J22:L22"/>
    <mergeCell ref="O22:Q22"/>
    <mergeCell ref="M22:N22"/>
    <mergeCell ref="M21:N21"/>
    <mergeCell ref="D18:E18"/>
    <mergeCell ref="I18:J18"/>
    <mergeCell ref="C21:G21"/>
    <mergeCell ref="J21:L21"/>
    <mergeCell ref="S15:T15"/>
    <mergeCell ref="N9:O9"/>
    <mergeCell ref="S9:T9"/>
    <mergeCell ref="D9:E9"/>
    <mergeCell ref="I9:J9"/>
    <mergeCell ref="D15:E15"/>
    <mergeCell ref="Q3:R3"/>
    <mergeCell ref="AM3:AO3"/>
    <mergeCell ref="AB5:AD5"/>
    <mergeCell ref="AE5:AI5"/>
    <mergeCell ref="AB6:AD6"/>
    <mergeCell ref="AE6:AI6"/>
    <mergeCell ref="AJ6:AN6"/>
    <mergeCell ref="AO6:AS6"/>
    <mergeCell ref="R6:V6"/>
    <mergeCell ref="AF9:AG9"/>
    <mergeCell ref="AK9:AL9"/>
    <mergeCell ref="AP9:AQ9"/>
    <mergeCell ref="AA12:AB12"/>
    <mergeCell ref="AF12:AG12"/>
    <mergeCell ref="AK12:AL12"/>
    <mergeCell ref="AP12:AQ12"/>
    <mergeCell ref="AF15:AG15"/>
    <mergeCell ref="AK15:AL15"/>
    <mergeCell ref="AP15:AQ15"/>
    <mergeCell ref="AA18:AB18"/>
    <mergeCell ref="AF18:AG18"/>
    <mergeCell ref="AK18:AL18"/>
    <mergeCell ref="Z21:AD21"/>
    <mergeCell ref="AE21:AF21"/>
    <mergeCell ref="AG21:AI21"/>
    <mergeCell ref="AJ21:AK21"/>
    <mergeCell ref="AL21:AN21"/>
    <mergeCell ref="AE22:AF22"/>
    <mergeCell ref="AG22:AI22"/>
    <mergeCell ref="AJ22:AK22"/>
    <mergeCell ref="AL22:AN22"/>
  </mergeCells>
  <printOptions horizontalCentered="1" verticalCentered="1"/>
  <pageMargins left="0.7874015748031497" right="0.7874015748031497" top="0.984251968503937" bottom="0.7874015748031497" header="0.5118110236220472" footer="0.5118110236220472"/>
  <pageSetup fitToHeight="1" fitToWidth="1" orientation="portrait" paperSize="9" scale="98" r:id="rId2"/>
  <drawing r:id="rId1"/>
</worksheet>
</file>

<file path=xl/worksheets/sheet9.xml><?xml version="1.0" encoding="utf-8"?>
<worksheet xmlns="http://schemas.openxmlformats.org/spreadsheetml/2006/main" xmlns:r="http://schemas.openxmlformats.org/officeDocument/2006/relationships">
  <dimension ref="A1:O26"/>
  <sheetViews>
    <sheetView showZeros="0" zoomScale="75" zoomScaleNormal="75" zoomScaleSheetLayoutView="75" zoomScalePageLayoutView="0" workbookViewId="0" topLeftCell="A1">
      <selection activeCell="A1" sqref="A1"/>
    </sheetView>
  </sheetViews>
  <sheetFormatPr defaultColWidth="0" defaultRowHeight="13.5" zeroHeight="1"/>
  <cols>
    <col min="1" max="1" width="4.50390625" style="0" bestFit="1" customWidth="1"/>
    <col min="2" max="2" width="7.25390625" style="0" bestFit="1" customWidth="1"/>
    <col min="3" max="3" width="18.625" style="0" customWidth="1"/>
    <col min="4" max="4" width="6.625" style="0" customWidth="1"/>
    <col min="5" max="5" width="4.50390625" style="0" bestFit="1" customWidth="1"/>
    <col min="6" max="6" width="7.25390625" style="0" bestFit="1" customWidth="1"/>
    <col min="7" max="7" width="18.625" style="0" customWidth="1"/>
    <col min="8" max="8" width="6.625" style="0" customWidth="1"/>
    <col min="9" max="9" width="4.50390625" style="0" bestFit="1" customWidth="1"/>
    <col min="10" max="10" width="7.25390625" style="0" bestFit="1" customWidth="1"/>
    <col min="11" max="11" width="18.625" style="0" customWidth="1"/>
    <col min="12" max="12" width="6.625" style="0" customWidth="1"/>
    <col min="13" max="13" width="4.50390625" style="0" bestFit="1" customWidth="1"/>
    <col min="14" max="14" width="7.25390625" style="0" bestFit="1" customWidth="1"/>
    <col min="15" max="15" width="18.625" style="0" customWidth="1"/>
    <col min="16" max="16" width="0.12890625" style="0" customWidth="1"/>
    <col min="17" max="16384" width="0" style="0" hidden="1" customWidth="1"/>
  </cols>
  <sheetData>
    <row r="1" ht="18.75">
      <c r="A1" s="122" t="s">
        <v>120</v>
      </c>
    </row>
    <row r="2" ht="14.25" thickBot="1"/>
    <row r="3" spans="1:15" ht="22.5" customHeight="1">
      <c r="A3" s="374" t="str">
        <f>'選手名簿入力'!$R$15&amp;"中学校"</f>
        <v>▲▲▲中学校</v>
      </c>
      <c r="B3" s="375"/>
      <c r="C3" s="376"/>
      <c r="D3" s="16"/>
      <c r="E3" s="374" t="str">
        <f>'選手名簿入力'!$R$15&amp;"中学校"</f>
        <v>▲▲▲中学校</v>
      </c>
      <c r="F3" s="375"/>
      <c r="G3" s="376"/>
      <c r="H3" s="16"/>
      <c r="I3" s="374" t="str">
        <f>'選手名簿入力'!$R$15&amp;"中学校"</f>
        <v>▲▲▲中学校</v>
      </c>
      <c r="J3" s="375"/>
      <c r="K3" s="376"/>
      <c r="L3" s="22"/>
      <c r="M3" s="374" t="str">
        <f>'選手名簿入力'!$R$15&amp;"中学校"</f>
        <v>▲▲▲中学校</v>
      </c>
      <c r="N3" s="375"/>
      <c r="O3" s="376"/>
    </row>
    <row r="4" spans="1:15" ht="45" customHeight="1" thickBot="1">
      <c r="A4" s="377" t="s">
        <v>118</v>
      </c>
      <c r="B4" s="378"/>
      <c r="C4" s="379"/>
      <c r="D4" s="16"/>
      <c r="E4" s="377" t="s">
        <v>118</v>
      </c>
      <c r="F4" s="378"/>
      <c r="G4" s="379"/>
      <c r="H4" s="16"/>
      <c r="I4" s="377" t="s">
        <v>118</v>
      </c>
      <c r="J4" s="378"/>
      <c r="K4" s="379"/>
      <c r="L4" s="16"/>
      <c r="M4" s="377" t="s">
        <v>118</v>
      </c>
      <c r="N4" s="378"/>
      <c r="O4" s="379"/>
    </row>
    <row r="5" spans="1:15" ht="22.5" customHeight="1">
      <c r="A5" s="368" t="s">
        <v>108</v>
      </c>
      <c r="B5" s="369"/>
      <c r="C5" s="118" t="str">
        <f>'選手名簿入力'!$C$9&amp;"（"&amp;'選手名簿入力'!$D$9&amp;"）"</f>
        <v>（教諭）</v>
      </c>
      <c r="D5" s="16"/>
      <c r="E5" s="368" t="s">
        <v>108</v>
      </c>
      <c r="F5" s="369"/>
      <c r="G5" s="118" t="str">
        <f>$C5</f>
        <v>（教諭）</v>
      </c>
      <c r="H5" s="16"/>
      <c r="I5" s="368" t="s">
        <v>108</v>
      </c>
      <c r="J5" s="369"/>
      <c r="K5" s="118" t="str">
        <f>'選手名簿入力'!$C$9&amp;"（"&amp;'選手名簿入力'!$D$9&amp;"）"</f>
        <v>（教諭）</v>
      </c>
      <c r="L5" s="16"/>
      <c r="M5" s="368" t="s">
        <v>108</v>
      </c>
      <c r="N5" s="369"/>
      <c r="O5" s="118" t="str">
        <f>'選手名簿入力'!$C$9&amp;"（"&amp;'選手名簿入力'!$D$9&amp;"）"</f>
        <v>（教諭）</v>
      </c>
    </row>
    <row r="6" spans="1:15" ht="22.5" customHeight="1">
      <c r="A6" s="370" t="s">
        <v>109</v>
      </c>
      <c r="B6" s="371"/>
      <c r="C6" s="119" t="str">
        <f>'選手名簿入力'!$C$10&amp;"（"&amp;'選手名簿入力'!$D$10&amp;"）"</f>
        <v>（指導員）</v>
      </c>
      <c r="D6" s="16"/>
      <c r="E6" s="370" t="s">
        <v>109</v>
      </c>
      <c r="F6" s="371"/>
      <c r="G6" s="119" t="str">
        <f>$C6</f>
        <v>（指導員）</v>
      </c>
      <c r="H6" s="16"/>
      <c r="I6" s="370" t="s">
        <v>109</v>
      </c>
      <c r="J6" s="371"/>
      <c r="K6" s="119" t="str">
        <f>'選手名簿入力'!$C$10&amp;"（"&amp;'選手名簿入力'!$D$10&amp;"）"</f>
        <v>（指導員）</v>
      </c>
      <c r="L6" s="16"/>
      <c r="M6" s="370" t="s">
        <v>109</v>
      </c>
      <c r="N6" s="371"/>
      <c r="O6" s="119" t="str">
        <f>'選手名簿入力'!$C$10&amp;"（"&amp;'選手名簿入力'!$D$10&amp;"）"</f>
        <v>（指導員）</v>
      </c>
    </row>
    <row r="7" spans="1:15" ht="22.5" customHeight="1">
      <c r="A7" s="370" t="s">
        <v>110</v>
      </c>
      <c r="B7" s="371"/>
      <c r="C7" s="119" t="str">
        <f>'選手名簿入力'!$C$11&amp;"（"&amp;'選手名簿入力'!$D$11&amp;"）"</f>
        <v>（外部コーチ）</v>
      </c>
      <c r="D7" s="16"/>
      <c r="E7" s="370" t="s">
        <v>110</v>
      </c>
      <c r="F7" s="371"/>
      <c r="G7" s="119" t="str">
        <f>$C7</f>
        <v>（外部コーチ）</v>
      </c>
      <c r="H7" s="16"/>
      <c r="I7" s="370" t="s">
        <v>110</v>
      </c>
      <c r="J7" s="371"/>
      <c r="K7" s="119" t="str">
        <f>'選手名簿入力'!$C$11&amp;"（"&amp;'選手名簿入力'!$D$11&amp;"）"</f>
        <v>（外部コーチ）</v>
      </c>
      <c r="L7" s="16"/>
      <c r="M7" s="370" t="s">
        <v>110</v>
      </c>
      <c r="N7" s="371"/>
      <c r="O7" s="119" t="str">
        <f>'選手名簿入力'!$C$11&amp;"（"&amp;'選手名簿入力'!$D$11&amp;"）"</f>
        <v>（外部コーチ）</v>
      </c>
    </row>
    <row r="8" spans="1:15" ht="22.5" customHeight="1" thickBot="1">
      <c r="A8" s="372" t="s">
        <v>111</v>
      </c>
      <c r="B8" s="373"/>
      <c r="C8" s="120" t="str">
        <f>'選手名簿入力'!$C$12&amp;"（"&amp;'選手名簿入力'!$D$12&amp;"）"</f>
        <v>（生徒）</v>
      </c>
      <c r="D8" s="16"/>
      <c r="E8" s="372" t="s">
        <v>111</v>
      </c>
      <c r="F8" s="373"/>
      <c r="G8" s="120" t="str">
        <f>$C8</f>
        <v>（生徒）</v>
      </c>
      <c r="H8" s="16"/>
      <c r="I8" s="372" t="s">
        <v>111</v>
      </c>
      <c r="J8" s="373"/>
      <c r="K8" s="120" t="str">
        <f>'選手名簿入力'!$C$12&amp;"（"&amp;'選手名簿入力'!$D$12&amp;"）"</f>
        <v>（生徒）</v>
      </c>
      <c r="L8" s="16"/>
      <c r="M8" s="372" t="s">
        <v>111</v>
      </c>
      <c r="N8" s="373"/>
      <c r="O8" s="120" t="str">
        <f>'選手名簿入力'!$C$12&amp;"（"&amp;'選手名簿入力'!$D$12&amp;"）"</f>
        <v>（生徒）</v>
      </c>
    </row>
    <row r="9" spans="1:15" ht="22.5" customHeight="1">
      <c r="A9" s="6" t="s">
        <v>74</v>
      </c>
      <c r="B9" s="7" t="s">
        <v>1</v>
      </c>
      <c r="C9" s="17" t="s">
        <v>75</v>
      </c>
      <c r="D9" s="16"/>
      <c r="E9" s="6" t="s">
        <v>74</v>
      </c>
      <c r="F9" s="7" t="s">
        <v>1</v>
      </c>
      <c r="G9" s="17" t="s">
        <v>75</v>
      </c>
      <c r="H9" s="16"/>
      <c r="I9" s="6" t="s">
        <v>74</v>
      </c>
      <c r="J9" s="7" t="s">
        <v>1</v>
      </c>
      <c r="K9" s="17" t="s">
        <v>75</v>
      </c>
      <c r="L9" s="16"/>
      <c r="M9" s="6" t="s">
        <v>74</v>
      </c>
      <c r="N9" s="7" t="s">
        <v>1</v>
      </c>
      <c r="O9" s="17" t="s">
        <v>75</v>
      </c>
    </row>
    <row r="10" spans="1:15" ht="22.5" customHeight="1">
      <c r="A10" s="63">
        <v>1</v>
      </c>
      <c r="B10" s="123">
        <v>1</v>
      </c>
      <c r="C10" s="64" t="e">
        <f>IF(B10="","",VLOOKUP(B10,'選手名簿入力'!$B$14:$C$63,2))</f>
        <v>#N/A</v>
      </c>
      <c r="D10" s="16"/>
      <c r="E10" s="63">
        <v>1</v>
      </c>
      <c r="F10" s="123">
        <v>1</v>
      </c>
      <c r="G10" s="64" t="e">
        <f>IF(F10="","",VLOOKUP(F10,'選手名簿入力'!$B$14:$C$63,2))</f>
        <v>#N/A</v>
      </c>
      <c r="H10" s="16"/>
      <c r="I10" s="63">
        <v>1</v>
      </c>
      <c r="J10" s="123">
        <v>1</v>
      </c>
      <c r="K10" s="64" t="e">
        <f>IF(J10="","",VLOOKUP(J10,'選手名簿入力'!$B$14:$C$63,2))</f>
        <v>#N/A</v>
      </c>
      <c r="L10" s="16"/>
      <c r="M10" s="63">
        <v>1</v>
      </c>
      <c r="N10" s="123">
        <v>1</v>
      </c>
      <c r="O10" s="64" t="e">
        <f>IF(N10="","",VLOOKUP(N10,'選手名簿入力'!$B$14:$C$63,2))</f>
        <v>#N/A</v>
      </c>
    </row>
    <row r="11" spans="1:15" ht="22.5" customHeight="1">
      <c r="A11" s="63">
        <v>2</v>
      </c>
      <c r="B11" s="123" t="s">
        <v>43</v>
      </c>
      <c r="C11" s="64" t="e">
        <f>IF(B11="","",VLOOKUP(B11,'選手名簿入力'!$B$14:$C$63,2))</f>
        <v>#N/A</v>
      </c>
      <c r="D11" s="16"/>
      <c r="E11" s="63">
        <v>2</v>
      </c>
      <c r="F11" s="123" t="s">
        <v>43</v>
      </c>
      <c r="G11" s="64" t="e">
        <f>IF(F11="","",VLOOKUP(F11,'選手名簿入力'!$B$14:$C$63,2))</f>
        <v>#N/A</v>
      </c>
      <c r="H11" s="16"/>
      <c r="I11" s="63">
        <v>2</v>
      </c>
      <c r="J11" s="123" t="s">
        <v>43</v>
      </c>
      <c r="K11" s="64" t="e">
        <f>IF(J11="","",VLOOKUP(J11,'選手名簿入力'!$B$14:$C$63,2))</f>
        <v>#N/A</v>
      </c>
      <c r="L11" s="16"/>
      <c r="M11" s="63">
        <v>2</v>
      </c>
      <c r="N11" s="123" t="s">
        <v>43</v>
      </c>
      <c r="O11" s="64" t="e">
        <f>IF(N11="","",VLOOKUP(N11,'選手名簿入力'!$B$14:$C$63,2))</f>
        <v>#N/A</v>
      </c>
    </row>
    <row r="12" spans="1:15" ht="22.5" customHeight="1">
      <c r="A12" s="63">
        <v>3</v>
      </c>
      <c r="B12" s="123">
        <v>3</v>
      </c>
      <c r="C12" s="64" t="e">
        <f>IF(B12="","",VLOOKUP(B12,'選手名簿入力'!$B$14:$C$63,2))</f>
        <v>#N/A</v>
      </c>
      <c r="D12" s="16"/>
      <c r="E12" s="63">
        <v>3</v>
      </c>
      <c r="F12" s="123">
        <v>3</v>
      </c>
      <c r="G12" s="64" t="e">
        <f>IF(F12="","",VLOOKUP(F12,'選手名簿入力'!$B$14:$C$63,2))</f>
        <v>#N/A</v>
      </c>
      <c r="H12" s="16"/>
      <c r="I12" s="63">
        <v>3</v>
      </c>
      <c r="J12" s="123">
        <v>3</v>
      </c>
      <c r="K12" s="64" t="e">
        <f>IF(J12="","",VLOOKUP(J12,'選手名簿入力'!$B$14:$C$63,2))</f>
        <v>#N/A</v>
      </c>
      <c r="L12" s="16"/>
      <c r="M12" s="63">
        <v>3</v>
      </c>
      <c r="N12" s="123">
        <v>3</v>
      </c>
      <c r="O12" s="64" t="e">
        <f>IF(N12="","",VLOOKUP(N12,'選手名簿入力'!$B$14:$C$63,2))</f>
        <v>#N/A</v>
      </c>
    </row>
    <row r="13" spans="1:15" ht="22.5" customHeight="1">
      <c r="A13" s="63">
        <v>4</v>
      </c>
      <c r="B13" s="123">
        <v>4</v>
      </c>
      <c r="C13" s="64" t="e">
        <f>IF(B13="","",VLOOKUP(B13,'選手名簿入力'!$B$14:$C$63,2))</f>
        <v>#N/A</v>
      </c>
      <c r="D13" s="16"/>
      <c r="E13" s="63">
        <v>4</v>
      </c>
      <c r="F13" s="123">
        <v>4</v>
      </c>
      <c r="G13" s="64" t="e">
        <f>IF(F13="","",VLOOKUP(F13,'選手名簿入力'!$B$14:$C$63,2))</f>
        <v>#N/A</v>
      </c>
      <c r="H13" s="16"/>
      <c r="I13" s="63">
        <v>4</v>
      </c>
      <c r="J13" s="123">
        <v>4</v>
      </c>
      <c r="K13" s="64" t="e">
        <f>IF(J13="","",VLOOKUP(J13,'選手名簿入力'!$B$14:$C$63,2))</f>
        <v>#N/A</v>
      </c>
      <c r="L13" s="16"/>
      <c r="M13" s="63">
        <v>4</v>
      </c>
      <c r="N13" s="123">
        <v>4</v>
      </c>
      <c r="O13" s="64" t="e">
        <f>IF(N13="","",VLOOKUP(N13,'選手名簿入力'!$B$14:$C$63,2))</f>
        <v>#N/A</v>
      </c>
    </row>
    <row r="14" spans="1:15" ht="22.5" customHeight="1">
      <c r="A14" s="61">
        <v>5</v>
      </c>
      <c r="B14" s="32">
        <v>5</v>
      </c>
      <c r="C14" s="64" t="e">
        <f>IF(B14="","",VLOOKUP(B14,'選手名簿入力'!$B$14:$C$63,2))</f>
        <v>#N/A</v>
      </c>
      <c r="D14" s="16"/>
      <c r="E14" s="61">
        <v>5</v>
      </c>
      <c r="F14" s="32">
        <v>5</v>
      </c>
      <c r="G14" s="64" t="e">
        <f>IF(F14="","",VLOOKUP(F14,'選手名簿入力'!$B$14:$C$63,2))</f>
        <v>#N/A</v>
      </c>
      <c r="H14" s="16"/>
      <c r="I14" s="61">
        <v>5</v>
      </c>
      <c r="J14" s="32">
        <v>5</v>
      </c>
      <c r="K14" s="64" t="e">
        <f>IF(J14="","",VLOOKUP(J14,'選手名簿入力'!$B$14:$C$63,2))</f>
        <v>#N/A</v>
      </c>
      <c r="L14" s="16"/>
      <c r="M14" s="61">
        <v>5</v>
      </c>
      <c r="N14" s="32">
        <v>5</v>
      </c>
      <c r="O14" s="64" t="e">
        <f>IF(N14="","",VLOOKUP(N14,'選手名簿入力'!$B$14:$C$63,2))</f>
        <v>#N/A</v>
      </c>
    </row>
    <row r="15" spans="1:15" ht="22.5" customHeight="1">
      <c r="A15" s="61">
        <v>6</v>
      </c>
      <c r="B15" s="32">
        <v>6</v>
      </c>
      <c r="C15" s="64" t="e">
        <f>IF(B15="","",VLOOKUP(B15,'選手名簿入力'!$B$14:$C$63,2))</f>
        <v>#N/A</v>
      </c>
      <c r="D15" s="16"/>
      <c r="E15" s="61">
        <v>6</v>
      </c>
      <c r="F15" s="32">
        <v>6</v>
      </c>
      <c r="G15" s="64" t="e">
        <f>IF(F15="","",VLOOKUP(F15,'選手名簿入力'!$B$14:$C$63,2))</f>
        <v>#N/A</v>
      </c>
      <c r="H15" s="16"/>
      <c r="I15" s="61">
        <v>6</v>
      </c>
      <c r="J15" s="32">
        <v>6</v>
      </c>
      <c r="K15" s="64" t="e">
        <f>IF(J15="","",VLOOKUP(J15,'選手名簿入力'!$B$14:$C$63,2))</f>
        <v>#N/A</v>
      </c>
      <c r="L15" s="16"/>
      <c r="M15" s="61">
        <v>6</v>
      </c>
      <c r="N15" s="32">
        <v>6</v>
      </c>
      <c r="O15" s="64" t="e">
        <f>IF(N15="","",VLOOKUP(N15,'選手名簿入力'!$B$14:$C$63,2))</f>
        <v>#N/A</v>
      </c>
    </row>
    <row r="16" spans="1:15" ht="22.5" customHeight="1">
      <c r="A16" s="61">
        <v>7</v>
      </c>
      <c r="B16" s="32">
        <v>7</v>
      </c>
      <c r="C16" s="64" t="e">
        <f>IF(B16="","",VLOOKUP(B16,'選手名簿入力'!$B$14:$C$63,2))</f>
        <v>#N/A</v>
      </c>
      <c r="D16" s="16"/>
      <c r="E16" s="61">
        <v>7</v>
      </c>
      <c r="F16" s="32">
        <v>7</v>
      </c>
      <c r="G16" s="64" t="e">
        <f>IF(F16="","",VLOOKUP(F16,'選手名簿入力'!$B$14:$C$63,2))</f>
        <v>#N/A</v>
      </c>
      <c r="H16" s="16"/>
      <c r="I16" s="61">
        <v>7</v>
      </c>
      <c r="J16" s="32">
        <v>7</v>
      </c>
      <c r="K16" s="64" t="e">
        <f>IF(J16="","",VLOOKUP(J16,'選手名簿入力'!$B$14:$C$63,2))</f>
        <v>#N/A</v>
      </c>
      <c r="L16" s="16"/>
      <c r="M16" s="61">
        <v>7</v>
      </c>
      <c r="N16" s="32">
        <v>7</v>
      </c>
      <c r="O16" s="64" t="e">
        <f>IF(N16="","",VLOOKUP(N16,'選手名簿入力'!$B$14:$C$63,2))</f>
        <v>#N/A</v>
      </c>
    </row>
    <row r="17" spans="1:15" ht="22.5" customHeight="1">
      <c r="A17" s="61">
        <v>8</v>
      </c>
      <c r="B17" s="32">
        <v>8</v>
      </c>
      <c r="C17" s="64" t="e">
        <f>IF(B17="","",VLOOKUP(B17,'選手名簿入力'!$B$14:$C$63,2))</f>
        <v>#N/A</v>
      </c>
      <c r="D17" s="16"/>
      <c r="E17" s="61">
        <v>8</v>
      </c>
      <c r="F17" s="32">
        <v>8</v>
      </c>
      <c r="G17" s="64" t="e">
        <f>IF(F17="","",VLOOKUP(F17,'選手名簿入力'!$B$14:$C$63,2))</f>
        <v>#N/A</v>
      </c>
      <c r="H17" s="16"/>
      <c r="I17" s="61">
        <v>8</v>
      </c>
      <c r="J17" s="32">
        <v>8</v>
      </c>
      <c r="K17" s="64" t="e">
        <f>IF(J17="","",VLOOKUP(J17,'選手名簿入力'!$B$14:$C$63,2))</f>
        <v>#N/A</v>
      </c>
      <c r="L17" s="16"/>
      <c r="M17" s="61">
        <v>8</v>
      </c>
      <c r="N17" s="32">
        <v>8</v>
      </c>
      <c r="O17" s="64" t="e">
        <f>IF(N17="","",VLOOKUP(N17,'選手名簿入力'!$B$14:$C$63,2))</f>
        <v>#N/A</v>
      </c>
    </row>
    <row r="18" spans="1:15" ht="22.5" customHeight="1">
      <c r="A18" s="61">
        <v>9</v>
      </c>
      <c r="B18" s="32">
        <v>9</v>
      </c>
      <c r="C18" s="64" t="e">
        <f>IF(B18="","",VLOOKUP(B18,'選手名簿入力'!$B$14:$C$63,2))</f>
        <v>#N/A</v>
      </c>
      <c r="D18" s="16"/>
      <c r="E18" s="61">
        <v>9</v>
      </c>
      <c r="F18" s="32">
        <v>9</v>
      </c>
      <c r="G18" s="64" t="e">
        <f>IF(F18="","",VLOOKUP(F18,'選手名簿入力'!$B$14:$C$63,2))</f>
        <v>#N/A</v>
      </c>
      <c r="H18" s="16"/>
      <c r="I18" s="61">
        <v>9</v>
      </c>
      <c r="J18" s="32">
        <v>9</v>
      </c>
      <c r="K18" s="64" t="e">
        <f>IF(J18="","",VLOOKUP(J18,'選手名簿入力'!$B$14:$C$63,2))</f>
        <v>#N/A</v>
      </c>
      <c r="L18" s="16"/>
      <c r="M18" s="61">
        <v>9</v>
      </c>
      <c r="N18" s="32">
        <v>9</v>
      </c>
      <c r="O18" s="64" t="e">
        <f>IF(N18="","",VLOOKUP(N18,'選手名簿入力'!$B$14:$C$63,2))</f>
        <v>#N/A</v>
      </c>
    </row>
    <row r="19" spans="1:15" ht="22.5" customHeight="1">
      <c r="A19" s="61">
        <v>10</v>
      </c>
      <c r="B19" s="32">
        <v>10</v>
      </c>
      <c r="C19" s="64" t="e">
        <f>IF(B19="","",VLOOKUP(B19,'選手名簿入力'!$B$14:$C$63,2))</f>
        <v>#N/A</v>
      </c>
      <c r="D19" s="16"/>
      <c r="E19" s="61">
        <v>10</v>
      </c>
      <c r="F19" s="32">
        <v>10</v>
      </c>
      <c r="G19" s="64" t="e">
        <f>IF(F19="","",VLOOKUP(F19,'選手名簿入力'!$B$14:$C$63,2))</f>
        <v>#N/A</v>
      </c>
      <c r="H19" s="16"/>
      <c r="I19" s="61">
        <v>10</v>
      </c>
      <c r="J19" s="32">
        <v>10</v>
      </c>
      <c r="K19" s="64" t="e">
        <f>IF(J19="","",VLOOKUP(J19,'選手名簿入力'!$B$14:$C$63,2))</f>
        <v>#N/A</v>
      </c>
      <c r="L19" s="16"/>
      <c r="M19" s="61">
        <v>10</v>
      </c>
      <c r="N19" s="32">
        <v>10</v>
      </c>
      <c r="O19" s="64" t="e">
        <f>IF(N19="","",VLOOKUP(N19,'選手名簿入力'!$B$14:$C$63,2))</f>
        <v>#N/A</v>
      </c>
    </row>
    <row r="20" spans="1:15" ht="22.5" customHeight="1">
      <c r="A20" s="61">
        <v>11</v>
      </c>
      <c r="B20" s="32">
        <v>11</v>
      </c>
      <c r="C20" s="64" t="e">
        <f>IF(B20="","",VLOOKUP(B20,'選手名簿入力'!$B$14:$C$63,2))</f>
        <v>#N/A</v>
      </c>
      <c r="D20" s="16"/>
      <c r="E20" s="61">
        <v>11</v>
      </c>
      <c r="F20" s="32">
        <v>11</v>
      </c>
      <c r="G20" s="64" t="e">
        <f>IF(F20="","",VLOOKUP(F20,'選手名簿入力'!$B$14:$C$63,2))</f>
        <v>#N/A</v>
      </c>
      <c r="H20" s="16"/>
      <c r="I20" s="61">
        <v>11</v>
      </c>
      <c r="J20" s="32">
        <v>11</v>
      </c>
      <c r="K20" s="64" t="e">
        <f>IF(J20="","",VLOOKUP(J20,'選手名簿入力'!$B$14:$C$63,2))</f>
        <v>#N/A</v>
      </c>
      <c r="L20" s="16"/>
      <c r="M20" s="61">
        <v>11</v>
      </c>
      <c r="N20" s="32">
        <v>11</v>
      </c>
      <c r="O20" s="64" t="e">
        <f>IF(N20="","",VLOOKUP(N20,'選手名簿入力'!$B$14:$C$63,2))</f>
        <v>#N/A</v>
      </c>
    </row>
    <row r="21" spans="1:15" ht="22.5" customHeight="1">
      <c r="A21" s="61">
        <v>12</v>
      </c>
      <c r="B21" s="32">
        <v>12</v>
      </c>
      <c r="C21" s="64" t="e">
        <f>IF(B21="","",VLOOKUP(B21,'選手名簿入力'!$B$14:$C$63,2))</f>
        <v>#N/A</v>
      </c>
      <c r="D21" s="16"/>
      <c r="E21" s="61">
        <v>12</v>
      </c>
      <c r="F21" s="32">
        <v>12</v>
      </c>
      <c r="G21" s="64" t="e">
        <f>IF(F21="","",VLOOKUP(F21,'選手名簿入力'!$B$14:$C$63,2))</f>
        <v>#N/A</v>
      </c>
      <c r="H21" s="16"/>
      <c r="I21" s="61">
        <v>12</v>
      </c>
      <c r="J21" s="32">
        <v>12</v>
      </c>
      <c r="K21" s="64" t="e">
        <f>IF(J21="","",VLOOKUP(J21,'選手名簿入力'!$B$14:$C$63,2))</f>
        <v>#N/A</v>
      </c>
      <c r="L21" s="16"/>
      <c r="M21" s="61">
        <v>12</v>
      </c>
      <c r="N21" s="32">
        <v>12</v>
      </c>
      <c r="O21" s="64" t="e">
        <f>IF(N21="","",VLOOKUP(N21,'選手名簿入力'!$B$14:$C$63,2))</f>
        <v>#N/A</v>
      </c>
    </row>
    <row r="22" spans="1:15" ht="22.5" customHeight="1">
      <c r="A22" s="61">
        <v>13</v>
      </c>
      <c r="B22" s="32">
        <v>13</v>
      </c>
      <c r="C22" s="64" t="e">
        <f>IF(B22="","",VLOOKUP(B22,'選手名簿入力'!$B$14:$C$63,2))</f>
        <v>#N/A</v>
      </c>
      <c r="D22" s="16"/>
      <c r="E22" s="61">
        <v>13</v>
      </c>
      <c r="F22" s="32">
        <v>13</v>
      </c>
      <c r="G22" s="64" t="e">
        <f>IF(F22="","",VLOOKUP(F22,'選手名簿入力'!$B$14:$C$63,2))</f>
        <v>#N/A</v>
      </c>
      <c r="H22" s="16"/>
      <c r="I22" s="61">
        <v>13</v>
      </c>
      <c r="J22" s="32">
        <v>13</v>
      </c>
      <c r="K22" s="64" t="e">
        <f>IF(J22="","",VLOOKUP(J22,'選手名簿入力'!$B$14:$C$63,2))</f>
        <v>#N/A</v>
      </c>
      <c r="L22" s="16"/>
      <c r="M22" s="61">
        <v>13</v>
      </c>
      <c r="N22" s="32">
        <v>13</v>
      </c>
      <c r="O22" s="64" t="e">
        <f>IF(N22="","",VLOOKUP(N22,'選手名簿入力'!$B$14:$C$63,2))</f>
        <v>#N/A</v>
      </c>
    </row>
    <row r="23" spans="1:15" ht="22.5" customHeight="1">
      <c r="A23" s="61">
        <v>14</v>
      </c>
      <c r="B23" s="32">
        <v>14</v>
      </c>
      <c r="C23" s="64" t="e">
        <f>IF(B23="","",VLOOKUP(B23,'選手名簿入力'!$B$14:$C$63,2))</f>
        <v>#N/A</v>
      </c>
      <c r="D23" s="16"/>
      <c r="E23" s="61">
        <v>14</v>
      </c>
      <c r="F23" s="32">
        <v>14</v>
      </c>
      <c r="G23" s="64" t="e">
        <f>IF(F23="","",VLOOKUP(F23,'選手名簿入力'!$B$14:$C$63,2))</f>
        <v>#N/A</v>
      </c>
      <c r="H23" s="16"/>
      <c r="I23" s="61">
        <v>14</v>
      </c>
      <c r="J23" s="32">
        <v>14</v>
      </c>
      <c r="K23" s="64" t="e">
        <f>IF(J23="","",VLOOKUP(J23,'選手名簿入力'!$B$14:$C$63,2))</f>
        <v>#N/A</v>
      </c>
      <c r="L23" s="16"/>
      <c r="M23" s="61">
        <v>14</v>
      </c>
      <c r="N23" s="32">
        <v>14</v>
      </c>
      <c r="O23" s="64" t="e">
        <f>IF(N23="","",VLOOKUP(N23,'選手名簿入力'!$B$14:$C$63,2))</f>
        <v>#N/A</v>
      </c>
    </row>
    <row r="24" spans="1:15" ht="22.5" customHeight="1">
      <c r="A24" s="61">
        <v>15</v>
      </c>
      <c r="B24" s="32">
        <v>15</v>
      </c>
      <c r="C24" s="64" t="e">
        <f>IF(B24="","",VLOOKUP(B24,'選手名簿入力'!$B$14:$C$63,2))</f>
        <v>#N/A</v>
      </c>
      <c r="D24" s="16"/>
      <c r="E24" s="61">
        <v>15</v>
      </c>
      <c r="F24" s="32">
        <v>15</v>
      </c>
      <c r="G24" s="64" t="e">
        <f>IF(F24="","",VLOOKUP(F24,'選手名簿入力'!$B$14:$C$63,2))</f>
        <v>#N/A</v>
      </c>
      <c r="H24" s="16"/>
      <c r="I24" s="61">
        <v>15</v>
      </c>
      <c r="J24" s="32">
        <v>15</v>
      </c>
      <c r="K24" s="64" t="e">
        <f>IF(J24="","",VLOOKUP(J24,'選手名簿入力'!$B$14:$C$63,2))</f>
        <v>#N/A</v>
      </c>
      <c r="L24" s="16"/>
      <c r="M24" s="61">
        <v>15</v>
      </c>
      <c r="N24" s="32">
        <v>15</v>
      </c>
      <c r="O24" s="64" t="e">
        <f>IF(N24="","",VLOOKUP(N24,'選手名簿入力'!$B$14:$C$63,2))</f>
        <v>#N/A</v>
      </c>
    </row>
    <row r="25" spans="1:15" ht="22.5" customHeight="1" thickBot="1">
      <c r="A25" s="62">
        <v>16</v>
      </c>
      <c r="B25" s="124">
        <v>16</v>
      </c>
      <c r="C25" s="121" t="e">
        <f>IF(B25="","",VLOOKUP(B25,'選手名簿入力'!$B$14:$C$63,2))</f>
        <v>#N/A</v>
      </c>
      <c r="D25" s="16"/>
      <c r="E25" s="62">
        <v>16</v>
      </c>
      <c r="F25" s="124">
        <v>16</v>
      </c>
      <c r="G25" s="121" t="e">
        <f>IF(F25="","",VLOOKUP(F25,'選手名簿入力'!$B$14:$C$63,2))</f>
        <v>#N/A</v>
      </c>
      <c r="H25" s="16"/>
      <c r="I25" s="62">
        <v>16</v>
      </c>
      <c r="J25" s="124">
        <v>16</v>
      </c>
      <c r="K25" s="121" t="e">
        <f>IF(J25="","",VLOOKUP(J25,'選手名簿入力'!$B$14:$C$63,2))</f>
        <v>#N/A</v>
      </c>
      <c r="L25" s="16"/>
      <c r="M25" s="62">
        <v>16</v>
      </c>
      <c r="N25" s="124">
        <v>16</v>
      </c>
      <c r="O25" s="121" t="e">
        <f>IF(N25="","",VLOOKUP(N25,'選手名簿入力'!$B$14:$C$63,2))</f>
        <v>#N/A</v>
      </c>
    </row>
    <row r="26" spans="1:15" ht="0.75" customHeight="1">
      <c r="A26" s="16"/>
      <c r="B26" s="16"/>
      <c r="C26" s="16"/>
      <c r="D26" s="16"/>
      <c r="E26" s="16"/>
      <c r="F26" s="16"/>
      <c r="G26" s="16"/>
      <c r="H26" s="16"/>
      <c r="I26" s="16"/>
      <c r="J26" s="16"/>
      <c r="K26" s="16"/>
      <c r="L26" s="16"/>
      <c r="M26" s="16"/>
      <c r="N26" s="16"/>
      <c r="O26" s="16"/>
    </row>
    <row r="27" ht="13.5" customHeight="1"/>
  </sheetData>
  <sheetProtection sheet="1" objects="1" scenarios="1"/>
  <mergeCells count="24">
    <mergeCell ref="M3:O3"/>
    <mergeCell ref="M4:O4"/>
    <mergeCell ref="E3:G3"/>
    <mergeCell ref="E4:G4"/>
    <mergeCell ref="A3:C3"/>
    <mergeCell ref="A4:C4"/>
    <mergeCell ref="I3:K3"/>
    <mergeCell ref="I4:K4"/>
    <mergeCell ref="A5:B5"/>
    <mergeCell ref="A6:B6"/>
    <mergeCell ref="A7:B7"/>
    <mergeCell ref="A8:B8"/>
    <mergeCell ref="E5:F5"/>
    <mergeCell ref="E6:F6"/>
    <mergeCell ref="E7:F7"/>
    <mergeCell ref="E8:F8"/>
    <mergeCell ref="I5:J5"/>
    <mergeCell ref="I6:J6"/>
    <mergeCell ref="I7:J7"/>
    <mergeCell ref="I8:J8"/>
    <mergeCell ref="M5:N5"/>
    <mergeCell ref="M6:N6"/>
    <mergeCell ref="M7:N7"/>
    <mergeCell ref="M8:N8"/>
  </mergeCells>
  <printOptions horizontalCentered="1" verticalCentered="1"/>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　靖</dc:creator>
  <cp:keywords/>
  <dc:description/>
  <cp:lastModifiedBy>o-chu</cp:lastModifiedBy>
  <cp:lastPrinted>2020-12-17T01:17:35Z</cp:lastPrinted>
  <dcterms:created xsi:type="dcterms:W3CDTF">2002-08-24T00:50:28Z</dcterms:created>
  <dcterms:modified xsi:type="dcterms:W3CDTF">2021-05-24T06:00:25Z</dcterms:modified>
  <cp:category/>
  <cp:version/>
  <cp:contentType/>
  <cp:contentStatus/>
</cp:coreProperties>
</file>